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W:\SETTORE_DIDATTICA_DI_AMBITO_MEDICO\Ufficio Corsi di Studio\CdS Internazionali\MEDICINE AND SURGERY\01_PROGETTAZIONE\4_Riprogettazione 2026-2027\"/>
    </mc:Choice>
  </mc:AlternateContent>
  <xr:revisionPtr revIDLastSave="0" documentId="13_ncr:1_{ED57F799-A81E-44E0-9AAE-DEA4CC35874E}" xr6:coauthVersionLast="36" xr6:coauthVersionMax="36" xr10:uidLastSave="{00000000-0000-0000-0000-000000000000}"/>
  <bookViews>
    <workbookView xWindow="0" yWindow="0" windowWidth="19200" windowHeight="11385" xr2:uid="{4879E192-247A-4218-98B8-EE11FF9A947E}"/>
  </bookViews>
  <sheets>
    <sheet name="PianoDidattico2526 con ore" sheetId="2" r:id="rId1"/>
  </sheets>
  <definedNames>
    <definedName name="_xlnm._FilterDatabase" localSheetId="0" hidden="1">'PianoDidattico2526 con ore'!$A$1:$P$160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1" i="2" l="1"/>
  <c r="K3" i="2"/>
  <c r="K7" i="2"/>
  <c r="K8" i="2"/>
  <c r="K17" i="2"/>
  <c r="K24" i="2"/>
  <c r="K26" i="2"/>
  <c r="K28" i="2"/>
  <c r="K29" i="2"/>
  <c r="K30" i="2"/>
  <c r="K33" i="2"/>
  <c r="K38" i="2"/>
  <c r="K42" i="2"/>
  <c r="K46" i="2"/>
  <c r="K52" i="2"/>
  <c r="K54" i="2"/>
  <c r="K55" i="2"/>
  <c r="K56" i="2"/>
  <c r="K57" i="2"/>
  <c r="K73" i="2"/>
  <c r="K94" i="2"/>
  <c r="K95" i="2"/>
  <c r="K96" i="2"/>
  <c r="K117" i="2"/>
  <c r="K118" i="2"/>
  <c r="K119" i="2"/>
  <c r="K120" i="2"/>
  <c r="K121" i="2"/>
  <c r="K145" i="2"/>
  <c r="K149" i="2"/>
  <c r="K150" i="2"/>
  <c r="K151" i="2"/>
  <c r="K155" i="2"/>
  <c r="K156" i="2"/>
  <c r="K157" i="2"/>
  <c r="K158" i="2"/>
  <c r="G2" i="2" l="1"/>
  <c r="H2" i="2"/>
  <c r="G4" i="2"/>
  <c r="H4" i="2"/>
  <c r="G5" i="2"/>
  <c r="H5" i="2"/>
  <c r="G6" i="2"/>
  <c r="H6" i="2"/>
  <c r="G9" i="2"/>
  <c r="H9" i="2"/>
  <c r="G10" i="2"/>
  <c r="H10" i="2"/>
  <c r="G11" i="2"/>
  <c r="H11" i="2"/>
  <c r="G12" i="2"/>
  <c r="H12" i="2"/>
  <c r="G13" i="2"/>
  <c r="H13" i="2"/>
  <c r="G14" i="2"/>
  <c r="H14" i="2"/>
  <c r="G15" i="2"/>
  <c r="H15" i="2"/>
  <c r="G16" i="2"/>
  <c r="H16" i="2"/>
  <c r="G18" i="2"/>
  <c r="H18" i="2"/>
  <c r="G19" i="2"/>
  <c r="H19" i="2"/>
  <c r="G20" i="2"/>
  <c r="H20" i="2"/>
  <c r="G21" i="2"/>
  <c r="H21" i="2"/>
  <c r="G22" i="2"/>
  <c r="H22" i="2"/>
  <c r="G23" i="2"/>
  <c r="H23" i="2"/>
  <c r="G25" i="2"/>
  <c r="H25" i="2"/>
  <c r="G27" i="2"/>
  <c r="H27" i="2"/>
  <c r="G31" i="2"/>
  <c r="H31" i="2"/>
  <c r="G32" i="2"/>
  <c r="H32" i="2"/>
  <c r="G34" i="2"/>
  <c r="H34" i="2"/>
  <c r="G35" i="2"/>
  <c r="H35" i="2"/>
  <c r="G36" i="2"/>
  <c r="H36" i="2"/>
  <c r="G37" i="2"/>
  <c r="H37" i="2"/>
  <c r="G39" i="2"/>
  <c r="H39" i="2"/>
  <c r="G40" i="2"/>
  <c r="H40" i="2"/>
  <c r="G41" i="2"/>
  <c r="H41" i="2"/>
  <c r="G43" i="2"/>
  <c r="H43" i="2"/>
  <c r="G44" i="2"/>
  <c r="H44" i="2"/>
  <c r="G45" i="2"/>
  <c r="H45" i="2"/>
  <c r="G47" i="2"/>
  <c r="H47" i="2"/>
  <c r="G48" i="2"/>
  <c r="H48" i="2"/>
  <c r="G49" i="2"/>
  <c r="H49" i="2"/>
  <c r="G50" i="2"/>
  <c r="H50" i="2"/>
  <c r="G51" i="2"/>
  <c r="H51" i="2"/>
  <c r="G53" i="2"/>
  <c r="H53"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6" i="2"/>
  <c r="H146" i="2"/>
  <c r="G147" i="2"/>
  <c r="H147" i="2"/>
  <c r="G148" i="2"/>
  <c r="H148" i="2"/>
  <c r="G152" i="2"/>
  <c r="H152" i="2"/>
  <c r="G153" i="2"/>
  <c r="H153" i="2"/>
  <c r="G154" i="2"/>
  <c r="H154" i="2"/>
  <c r="I160" i="2"/>
  <c r="K160" i="2" s="1"/>
  <c r="K146" i="2" l="1"/>
  <c r="K141" i="2"/>
  <c r="K135" i="2"/>
  <c r="K131" i="2"/>
  <c r="K127" i="2"/>
  <c r="K123" i="2"/>
  <c r="K114" i="2"/>
  <c r="K110" i="2"/>
  <c r="K104" i="2"/>
  <c r="K100" i="2"/>
  <c r="K93" i="2"/>
  <c r="K89" i="2"/>
  <c r="K83" i="2"/>
  <c r="K79" i="2"/>
  <c r="K72" i="2"/>
  <c r="K70" i="2"/>
  <c r="K66" i="2"/>
  <c r="K62" i="2"/>
  <c r="K51" i="2"/>
  <c r="K44" i="2"/>
  <c r="K36" i="2"/>
  <c r="K31" i="2"/>
  <c r="K22" i="2"/>
  <c r="K18" i="2"/>
  <c r="K13" i="2"/>
  <c r="K9" i="2"/>
  <c r="K2" i="2"/>
  <c r="K153" i="2"/>
  <c r="K148" i="2"/>
  <c r="K143" i="2"/>
  <c r="K139" i="2"/>
  <c r="K137" i="2"/>
  <c r="K133" i="2"/>
  <c r="K129" i="2"/>
  <c r="K125" i="2"/>
  <c r="K116" i="2"/>
  <c r="K112" i="2"/>
  <c r="K108" i="2"/>
  <c r="K106" i="2"/>
  <c r="K102" i="2"/>
  <c r="K98" i="2"/>
  <c r="K91" i="2"/>
  <c r="K87" i="2"/>
  <c r="K85" i="2"/>
  <c r="K81" i="2"/>
  <c r="K77" i="2"/>
  <c r="K75" i="2"/>
  <c r="K68" i="2"/>
  <c r="K64" i="2"/>
  <c r="K60" i="2"/>
  <c r="K58" i="2"/>
  <c r="K49" i="2"/>
  <c r="K47" i="2"/>
  <c r="K41" i="2"/>
  <c r="K39" i="2"/>
  <c r="K34" i="2"/>
  <c r="K25" i="2"/>
  <c r="K20" i="2"/>
  <c r="K15" i="2"/>
  <c r="K11" i="2"/>
  <c r="K5" i="2"/>
  <c r="K152" i="2"/>
  <c r="K144" i="2"/>
  <c r="K140" i="2"/>
  <c r="K136" i="2"/>
  <c r="K132" i="2"/>
  <c r="K128" i="2"/>
  <c r="K122" i="2"/>
  <c r="K111" i="2"/>
  <c r="K105" i="2"/>
  <c r="K101" i="2"/>
  <c r="K99" i="2"/>
  <c r="K92" i="2"/>
  <c r="K88" i="2"/>
  <c r="K86" i="2"/>
  <c r="K84" i="2"/>
  <c r="K80" i="2"/>
  <c r="K78" i="2"/>
  <c r="K76" i="2"/>
  <c r="K74" i="2"/>
  <c r="K71" i="2"/>
  <c r="K69" i="2"/>
  <c r="K67" i="2"/>
  <c r="K65" i="2"/>
  <c r="K63" i="2"/>
  <c r="K61" i="2"/>
  <c r="K59" i="2"/>
  <c r="K53" i="2"/>
  <c r="K50" i="2"/>
  <c r="K48" i="2"/>
  <c r="K45" i="2"/>
  <c r="K43" i="2"/>
  <c r="K40" i="2"/>
  <c r="K37" i="2"/>
  <c r="K35" i="2"/>
  <c r="K32" i="2"/>
  <c r="K27" i="2"/>
  <c r="K23" i="2"/>
  <c r="K21" i="2"/>
  <c r="K19" i="2"/>
  <c r="K16" i="2"/>
  <c r="K14" i="2"/>
  <c r="K12" i="2"/>
  <c r="K10" i="2"/>
  <c r="K6" i="2"/>
  <c r="K4" i="2"/>
  <c r="K154" i="2"/>
  <c r="K147" i="2"/>
  <c r="K142" i="2"/>
  <c r="K138" i="2"/>
  <c r="K134" i="2"/>
  <c r="K130" i="2"/>
  <c r="K126" i="2"/>
  <c r="K124" i="2"/>
  <c r="K115" i="2"/>
  <c r="K113" i="2"/>
  <c r="K109" i="2"/>
  <c r="K107" i="2"/>
  <c r="K103" i="2"/>
  <c r="K97" i="2"/>
  <c r="K90" i="2"/>
  <c r="K82" i="2"/>
  <c r="K161" i="2" l="1"/>
</calcChain>
</file>

<file path=xl/sharedStrings.xml><?xml version="1.0" encoding="utf-8"?>
<sst xmlns="http://schemas.openxmlformats.org/spreadsheetml/2006/main" count="975" uniqueCount="452">
  <si>
    <t>F - altre attività</t>
  </si>
  <si>
    <t>NA</t>
  </si>
  <si>
    <t>Language learning activities</t>
  </si>
  <si>
    <t>-</t>
  </si>
  <si>
    <t>Prova finale</t>
  </si>
  <si>
    <t>Students demonstrate their command of the analytical and methodological skills acquired during the degree programme as well as their ability to use them for the purpose of keeping up-to-date autonomously within their specific field. Students can communicate effectively both orally and in writing about the topics related to the Degree Programme, in a coherent and concise form. Students demonstrate competence, critical thinking, ability to work independently and good communication skill</t>
  </si>
  <si>
    <t>E - prova finale</t>
  </si>
  <si>
    <t>27237 - 6 - THESIS</t>
  </si>
  <si>
    <t>Tirocini formativi e di orientamento</t>
  </si>
  <si>
    <t xml:space="preserve">At the end of the clerkship, the student will demonstrate practical skills in the specific clinical area. The student will be able to: take a detailed clinical history and perform a correct physical examination in autonomy; recognize and interpret clinical emergency conditions; use information technology software related to patient management; interpret laboratory tests; enact strategies aimed at increasing compliance; write letters of discharge; counsel, diagnose, and manage patients.
</t>
  </si>
  <si>
    <t>X</t>
  </si>
  <si>
    <t xml:space="preserve">Restr. ELECTIVE CLINICAL CLERKSHIP - YEAR 6 </t>
  </si>
  <si>
    <t>TPV</t>
  </si>
  <si>
    <t>This clerkship aims at developing skills related to the identification of the major conditions managed at primary healthcare level. and their clinical, diagnostic, and therapeutic management. At the end of the clerkship, students are able to apply good practice elements to doctor–patient relationship (medical interview, relationship, information, clarity, informed consent acquisition); to take a patient’s clinical history; to perform a physical examination in the context of an outpatient practice; to know and apply clinical reasoning; to make diagnostic hypotheses and identify the most sensitive and specific first-level diagnostic tests to confirm them. Moreover, at the end of the clerkship students are able to assess medical emergencies and establish the need for hospital-based care; to interpret laboratory and radiology reports related to the most common pathologies; to use the appropriate decision-making processes to prescribe appropriate treatment and specialist referral; to check therapy compliance in patients, plan its monitoring and follow-up; to be aware of comorbidity and polypharmacy issues in patients with chronic conditions; to recommend health prevention and education actions. Finally, they must know and be aware of the organisation of the Italian National Health Service and Regional Health Service.
This clinical clerkship is part of ‘Tirocinio Pratico-Valutativo – TPV’ (evaluation clerkship), as provided for by Italian Ministerial Decree 58/2018 regulating medical licensing procedures in Italy.</t>
  </si>
  <si>
    <t>S</t>
  </si>
  <si>
    <t>93977 - TPV EVALUATION CLERKSHIP - GENERAL PRACTICE</t>
  </si>
  <si>
    <t>93936 - 6 - TPV EVALUATION CLERKSHIP (I.C.)</t>
  </si>
  <si>
    <t>This clerkship aims at developing skills related to the identification of the main surgical conditions and their clinical, diagnostic, and therapeutic management. At the end of the clerkship, students are able to apply good practice elements to doctor–patient relationship (medical interview, relationship, information, clarity, informed consent acquisition); to take a patient’s clinical history; to perform a physical examination in the context of an outpatient practice or hospital; to know and apply clinical reasoning; to identify urgent and secondary issues, and prioritise them correctly; to make diagnostic hypotheses and identify the most sensitive and specific diagnostic tests to confirm them. Moreover, at the end of the clerkship students are also able to interpret laboratory and radiology reports related to surgical conditions; to use the appropriate decision-making processes in choosing surgical and pharmacological treatment options; to recommend health prevention and education actions. Finally, they must know and be aware of the organisation of the Italian National Health Service and Regional Health Service.
This clinical clerkship is part of ‘Tirocinio Pratico-Valutativo – TPV’ (evaluation clerkship), as provided for by Italian Ministerial Decree 58/2018 regulating medical licensing procedures in Italy.</t>
  </si>
  <si>
    <t>93976 - TPV EVALUATION CLERKSHIP - SURGICAL AREA</t>
  </si>
  <si>
    <t>This clerkship aims at developing skills related to the identification of the main clinical diseases and their clinical, diagnostic, and therapeutic management. At the end of the clerkship, students are able to apply good practice elements to doctor–patient relationship (medical interview, relationship, information, clarity, informed consent acquisition); to take a patient’s clinical history; to perform a physical examination in the context of an outpatient practice or hospital; to know and apply clinical reasoning; to identify urgent and secondary issues, and prioritise them correctly; to make diagnostic hypotheses and identify the most sensitive and specific diagnostic tests to confirm them. Moreover, at the end of the clerkship students are also able to interpret laboratory and radiology reports; to use the appropriate decision-making processes in choosing pharmacological and non-pharmacological treatment options; to recommend health prevention and education actions. Finally, they must know and be aware of the organisation of the Italian National Health Service and Regional Health Service.
This clinical clerkship is part of ‘Tirocinio Pratico-Valutativo – TPV’ (evaluation clerkship), as provided for by Italian Ministerial Decree 58/2018 regulating medical licensing procedures in Italy.</t>
  </si>
  <si>
    <t xml:space="preserve"> 93975 - TPV EVALUATION CLERKSHIP - CLINICAL AREA</t>
  </si>
  <si>
    <t>C_15 Emergenze medico-chirurgiche</t>
  </si>
  <si>
    <t>Describe the indications, minor and major adverse effects, benefits and fields of application of general anesthesia and regional block.
Discuss the pathogenesis of major conditions seen in critically ill patients and how they represent an alteration in structure and function of organ systems.
Identify conditions that require intensive care, and outline the general approach to  the management of critically ill patients.
Describe the procedures performed during intensive care in order to support vital functions.
Develop competence in the basic techniques of cardiopulmonary resuscitation (CPR) and basic life support technique and defibrillation (BLSD).
Summarize clinical criteria of brain death and basic principles of support for potential organ donors, taking into account Italian legislation.</t>
  </si>
  <si>
    <t>B -caratterizzanti</t>
  </si>
  <si>
    <t>MED/41</t>
  </si>
  <si>
    <t>84387 - ANAESTHESIOLOGY AND INTENSIVE CARE</t>
  </si>
  <si>
    <t>84385 - 6 - EMERGENCY AND INTENSIVE CARE (I.C.)</t>
  </si>
  <si>
    <t xml:space="preserve">Recognize conditions that require emergency surgery on the basis of patient examination and emergency device/laboratory data.
Formulate an accurate differential diagnosis and propose first-line therapy and its surgical approach.
Describe the pathophysiologic consequences of surgical interventions in  relation to initial and follow-up therapy.
Propose a follow-up therapeutic strategy, and direct patients to relevant specialized care providers.
Discuss the operational principles of emergency surgery in the context of war and disaster. 
</t>
  </si>
  <si>
    <t>MED/18</t>
  </si>
  <si>
    <t>84386 - EMERGENCY SURGERY</t>
  </si>
  <si>
    <t xml:space="preserve">Recognize conditions that require emergency care on the basis of patient examination and emergency device/laboratory data.
Describe the procedures performed in an emergency in order to support life after the failure of one or more vital organs. 
Formulate an accurate differential diagnosis and propose first-line therapy appropriate to the patient's complaint. 
Propose a follow-up therapeutic strategy, and direct patients to the relevant specialized care provider.
Discuss the operational principles of emergency medicine in the context of war and disaster. 
</t>
  </si>
  <si>
    <t>MED/09</t>
  </si>
  <si>
    <t>65631 - EMERGENCY MEDICINE</t>
  </si>
  <si>
    <t>Perform and record an abbreviated history, focused physical examination, and obtain other pertinent history quickly and efficiently.
Rapidly assess emergency patients, recognizing the signs and symptoms that distinguish a significantly ill patient from one with a minor illness.
Implement decision-making algorithms for a correct differential diagnosis and treatment choice in an emergency setting.</t>
  </si>
  <si>
    <t>84980 - 6 - CLINICAL CLERKSHIP - EMERGENCY MEDICINE 2</t>
  </si>
  <si>
    <t>Describe the role of community care services in providing long-term healthcare for patients with chronic conditions, mental illness, and learning or physical disabilities.
Discuss the role of community medicine in disease prevention and the promotion of well-being, with due attention to the values and cultures of current multiethnic society.
Discuss the interaction between community care providers and other healthcare providers in patient management.</t>
  </si>
  <si>
    <t>84424 - 6 - CLINICAL CLERKSHIP - COMMUNITY CARE</t>
  </si>
  <si>
    <t>Provide Advanced Life Support through life-saving protocols and skills that extend BLS skills to further support the circulation and provide an open airway and adequate ventilation.</t>
  </si>
  <si>
    <t>84421 - 6 - CLINICAL CLERKSHIP - ADVANCED LIFE SUPPORT</t>
  </si>
  <si>
    <t>C_09. Clinica generale medica e chirurgica</t>
  </si>
  <si>
    <t xml:space="preserve">Apply clinical reasoning to analyze and resolve common problems of surgical interest according to the principles of evidence-based medicine.
Critically analyze clinical cases, formulating an appropriate surgical strategy for each case considering the costs, benefits and risks of selected procedures.
Discuss recent advances from the scientific literature and clinical practice guidelines in the context of specific clinical scenarios.
</t>
  </si>
  <si>
    <t>84392 - SURGICAL CASES AND SCIENTIFIC EVIDENCE</t>
  </si>
  <si>
    <t>84389 - 6 - CLINICAL CASES AND SCIENTIFIC EVIDENCE IN INTERNAL MEDICINE AND SURGERY  (I.C.)</t>
  </si>
  <si>
    <t>Discuss the epidemiology of sedentary and its adverse effects on health and wellness.
Discuss the role of physical activity and sport as prevention and treatment of the main diseases in developed countries.
Discuss the methodology of prescribing physical activity as prevention and treatment of diseases.</t>
  </si>
  <si>
    <t>84391 - SPORTS AND EXERCISE MEDICINE</t>
  </si>
  <si>
    <t xml:space="preserve">Apply clinical reasoning to analyze and resolve common problems of medical interest according to the principles of evidence-based medicine.
Critically analyze clinical cases, discuss the differential diagnosis, and formulate appropriate diagnostic and therapeutic strategies for each case considering the costs, benefits and risks of selected procedures.
Recognize the importance of an integrated multidisciplinary approach to patient care, critically evaluating clinical features in the context of gender, interpersonal, educational, social and ethical considerations.
Discuss recent advances from the scientific literature and clinical practice guidelines in the context of specific clinical scenarios.
</t>
  </si>
  <si>
    <t>84390 - MEDICAL CASES AND SCIENTIFIC EVIDENCE</t>
  </si>
  <si>
    <t>Tirocinio a scelta dello studente (art.6, DM 1649/2023)</t>
  </si>
  <si>
    <t>ELECTIVE CLINICAL CLERKSHIP - YEAR 5</t>
  </si>
  <si>
    <t>A scelta dello studente</t>
  </si>
  <si>
    <t>D - a scelta</t>
  </si>
  <si>
    <t>Elective learning activities 5 ANNO</t>
  </si>
  <si>
    <t>C_11. Discipline pediatriche</t>
  </si>
  <si>
    <t>Describe the classification, clinical manifestations, etiology, epidemiology, natural history, diagnosis, staging and management of the major neuropsychiatric disorders affecting children and adolescents, with emphasis on those most commonly encountered in clinical practice.
Identify the major diagnostic and therapeutic options for each encountered clinical scenario according to the principles of evidence-based medicine, and discuss their benefits and limitations.                   
Recognize conditions that require specialist care.                     
Recognize the importance of an integrated multidisciplinary approach to patient care.</t>
  </si>
  <si>
    <t>MED/39</t>
  </si>
  <si>
    <t>84483 - CHILD NEUROPSYCHIATRY</t>
  </si>
  <si>
    <t>84481 - 5 - PAEDIATRICS (I.C.)</t>
  </si>
  <si>
    <t>Discuss the impact of human genome projects on genetic medicine.
Identify the major categories of genetic disorders, and describe differences in their molecular etiology and inheritance pattern.
Reconstruct family pedigrees, and apply the principles of mendelian inheritance and population genetics to estimate the risk of recurrence of a monogenic disease.
Describe the impact of variations to Mendelian inheritance on the clinical presentation of inherited disorders.
Identify the clinical manifestations and etiology of selected genetic conditions, through critical analysis of clinical cases.
Discuss the role of genetic counselling in the management of inherited diseases.</t>
  </si>
  <si>
    <t>MED/03</t>
  </si>
  <si>
    <t>83155 - MEDICAL GENETICS</t>
  </si>
  <si>
    <t>Describe the etiology, epidemiology, natural history, diagnosis, pathology, staging and management of a wide variety of neonatal and pediatric surgical diseases including pediatric oncology.
Describe the principles and applications of  pediatric surgical therapy. 
Describe physiopathological adaptations to surgical treatment in infancy.
Discuss the importance of the doctor-patient/family relationship in surgical decision-masking.</t>
  </si>
  <si>
    <t>MED/20</t>
  </si>
  <si>
    <t>84482 - PAEDIATRIC SURGERY</t>
  </si>
  <si>
    <t>Describe the fundamental stages of development from infancy to adolescence, as well as the auxologic methods used to diagnose growth disorders.
Describe the classification, clinical manifestations, etiology, epidemiology, risk factors, natural history, diagnosis, staging, prognostic indicators, and management of the major pediatric diseases, with emphasis on those most commonly encountered in the clinical practice.
Identify the major diagnostic and therapeutic options for each encountered clinical scenario according to the principles of evidence-based medicine, recognizing the impact of age on disease manifestation and treatment. 
Summarize decision-making algorithms for a correct differential diagnosis, prognosis, and treatment choice.
Recognize conditions for referral to genetic counselling and specialist care.
Appreciate how to manage the transition to adult healthcare for children with chronic diseases.
Recognize the importance of an integrated multidisciplinary approach to patient care.</t>
  </si>
  <si>
    <t>MED/38</t>
  </si>
  <si>
    <t>65160 - PAEDIATRICS</t>
  </si>
  <si>
    <t>Describe the classification, clinical manifestations, etiology, epidemiology, risk factors, natural history, diagnosis, staging, prognostic indicators, and management of the major neonatal diseases and conditions, with emphasis on those most commonly encountered in the clinical practice.
Identify themajor diagnostic and therapeutic options for each encountered clinical scenario according to the principles of evidence-based medicine, recognizing the impact of age on disease manifestation and treatment. 
Describe the impact of prematurity on neonatal health, and recognize the need for neonatal intensive care.
Recognize conditions for referral to genetic counselling and specialist care.
Recognize the importance of an integrated multidisciplinary approach to patient care.</t>
  </si>
  <si>
    <t>84491 - NEONATOLOGY</t>
  </si>
  <si>
    <t>84480 - 5 - OBSTETRICS, GYNAECOLOGY, AND NEONATOLOGY (I.C.)</t>
  </si>
  <si>
    <t>C_12. Discipline ostetrico- ginecologiche, medicina della riproduzione e sessuologia medica</t>
  </si>
  <si>
    <t>Describe the classification, clinical manifestations, etiology, epidemiology, risk factors, natural history, diagnosis, staging, prognostic indicators, and management of the major gynecologic diseases and related conditions, with emphasis on those most commonly encountered in clinical practice.
Identify the major diagnostic and therapeutic options  for each encountered clinical scenario according to the principles of evidence-based medicine, and discuss their benefits and limitations.
Describe the course of a normal pregnancy and effective healthcare during pregnancy to ensure the health of the mother and fetus.
Discuss the proper management of labor and delivery and the management of common medical complications that occur during and after pregnancy.
Discuss clinical issues related to sexuality and gender identity.
Recognize conditions that require specialist care.                     
Recognize the importance of an integrated multidisciplinary approach to patient care.</t>
  </si>
  <si>
    <t>MED/40</t>
  </si>
  <si>
    <t>84485 - OBSTETRICS AND GYNECOLOGY</t>
  </si>
  <si>
    <t>C_13. Discipline anatomopatologiche e correlazioni anatomo- cliniche</t>
  </si>
  <si>
    <t xml:space="preserve">Recognize the morphologic and molecular features of gynecologic and obstetric disorders, and correlate them with their clinical presentation. </t>
  </si>
  <si>
    <t>MED/08</t>
  </si>
  <si>
    <t>84484 - OBSTETRIC AND GYNECOLOGIC PATHOLOGY</t>
  </si>
  <si>
    <t>C_16. Medicina e sanità pubblica e degli ambienti di lavoro e scienze medico legali</t>
  </si>
  <si>
    <t>Discuss the Code of Medical Ethics’ principles and related duties towards patients and collegues. 
Discuss and critique ethical and legal apects of end-of-life decisions in intensive care and other settings.</t>
  </si>
  <si>
    <t>MED/43</t>
  </si>
  <si>
    <t>84497 - MEDICAL ETHICS</t>
  </si>
  <si>
    <t>84495 - 5 - LEGAL, FORENSIC, OCCUPATIONAL MEDICINE, AND MEDICAL ETHICS (I.C.)</t>
  </si>
  <si>
    <t>Define the major occupational health problems in terms of clinical features, epidemiology and exposures causing those health problems. 
Discuss the concepts of occupational epidemiology, biological and environmental monitoring of workplace hazards, and measures that can be taken to control these hazards. 
Identify strategies to promote the physical, psychological and social well-being of workers in their work-place.</t>
  </si>
  <si>
    <t>MED/44</t>
  </si>
  <si>
    <t>85294 - OCCUPATIONAL MEDICINE</t>
  </si>
  <si>
    <t>Summarize the legal aspects of confidentiality, informed consent, and medical liability towards patients.
Comply with the obligations imposed by law with regard to the preparation of certificates and medical reports, and the mandatory disclosure of information to competent authorities for major crimes of medico-legal interest.
Describe the basic principles of forensic traumatology, and thanatology.
Compare and contrast the principles of legal and forensic medicine in different countries.
Discuss legal issues related to social insurance, work-related injuries and disability.</t>
  </si>
  <si>
    <t>84496 - LEGAL AND FORENSIC MEDICINE</t>
  </si>
  <si>
    <t>C_06. Clinica delle specialità medico-chirurgiche</t>
  </si>
  <si>
    <t xml:space="preserve">Describe the classification, clinical manifestations, etiology, epidemiology, risk factors, natural history, diagnosis, staging, prognostic indicators, and management of the major dermatologic and sexually-transmitted diseases,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t>
  </si>
  <si>
    <t>MED/35</t>
  </si>
  <si>
    <t>84405 - SKIN AND SEXUALLY TRANSMITTED DISEASES</t>
  </si>
  <si>
    <t>84399 - 5 - IMMUNE, RHEUMATIC, AND SKIN DISEASES (I.C.)</t>
  </si>
  <si>
    <t xml:space="preserve">Describe the classification,clinical manifestations, etiology, epidemiology, risk factors, natural history, diagnosis, staging, prognostic indicators, and management of the major rheumatologic diseases, with emphasis on those most commonly encountered in the clinical practice.
Identify the major diagnostic and therapeutic options for each encountered clinical scenario according to the principles of evidence-based medicine, and discuss their benefits and limitations.
Recognize conditions that require specialist care.  
Demonstrate an understanding of the overlap of rheumatology with other disciplines.                   
Recognize the importance of an integrated multidisciplinary approach to patient care.   </t>
  </si>
  <si>
    <t>MED/16</t>
  </si>
  <si>
    <t>84404 - RHEUMATOLOGY</t>
  </si>
  <si>
    <t>C_19 Formazione clinica interdisciplinare, medicina basata sulle evidenze e medicina di precisione</t>
  </si>
  <si>
    <t xml:space="preserve">Describe the classification, clinical manifestations, etiology, epidemiology, risk factors, natural history, diagnosis, staging, prognostic indicators, and management of the major diseases of the immune system,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t>
  </si>
  <si>
    <t>84402 - CLINICAL IMMUNOLOGY</t>
  </si>
  <si>
    <t>Recognize the morphologic and molecular features of immune, rheumatic, and skin diseases, and correlate them with their clinical presentation.</t>
  </si>
  <si>
    <t>84400 - IMMUNE, RHEUMATIC AND SKIN PATHOLOGY</t>
  </si>
  <si>
    <t>Describe the biological basis and physiological consequences of ageing.
Describe basic concepts of demography and epidemiology of ageing.
Describe the possible life-style modifications to counteract ageing and age-related diseases.</t>
  </si>
  <si>
    <t>MED/04</t>
  </si>
  <si>
    <t>84494 - BIOLOGY OF AGEING</t>
  </si>
  <si>
    <t xml:space="preserve"> 84492 - 5 - GERIATRICS AND FRAILTY (I.C.)</t>
  </si>
  <si>
    <t>Discriminate between normal aging and diseases of aging.
Identify common geriatric syndromes and conditions, including risk factors, causes, signs, symptoms, differential diagnoses, treatments and preventive strategies. 
Evaluate the effect of patient age on prescribing practices.
Evaluate common problems encountered in geriatric medicine, including co-morbidity, polytherapy, frailty and the need for physical/social assistance.
Summarize the organization of health care services and social assistance for the elderly.</t>
  </si>
  <si>
    <t>84493 - GERIATRIC MEDICINE</t>
  </si>
  <si>
    <t>84492 - 5 - GERIATRICS AND FRAILTY (I.C.)</t>
  </si>
  <si>
    <t>Attività formative affini o integrative</t>
  </si>
  <si>
    <t>Use a common language to describe, analyse and critically address global health issues.
Describe the global burden of disease and mortality.
Define and examine the health impact of globalization in its various aspects, taking into account the role that individuals, institutions and processes play in the global governance of health.
Discuss the influence of global social, economic, and political forces on health and health care, and their unequal distribution between and within countries.
Propose solutions to reduce the burden of disease and premature mortality, and associated risk factors determining both communicable and non-communicable diseases at the global level.
Discuss the challenges and formulate appropriate strategies to provide health services in developing countries and in regions with substantial population migration.</t>
  </si>
  <si>
    <t>C - affini Integrative</t>
  </si>
  <si>
    <t>MED/42</t>
  </si>
  <si>
    <t>84411 - GLOBAL HEALTH</t>
  </si>
  <si>
    <t>84407 - 5 - COMMUNITY AND PRIMARY CARE, PUBLIC AND GLOBAL HEALTH (I.C.)</t>
  </si>
  <si>
    <t xml:space="preserve">Describe the structure, policies and management of the health care system at a national, regional and local level, and how it affects the delivery of care. 
Compare and discuss their benefits and limitations of different settings for healthcare delivery, ranging from hospitals and outpatient clinics to primary, community and home care.
Explain differences and similarities among healthcare systems in different countries.
Discuss the principles of health economics considering cost-effectiveness, organization and transition from hospital care to community care.
Describe the preparedness measures for healthcare delivery in emergencies and disasters, as well as in deprived areas. </t>
  </si>
  <si>
    <t>84410 - HEALTHCARE ORGANISATION AND APPLIED ECONOMICS</t>
  </si>
  <si>
    <t xml:space="preserve">Outline the basic principles of epidemiology for public health.
Discuss public health measures for the preservation of health and well-being, including environmental, alimentary and hospital hygiene.
Describe the strategies, means and policies related to risk assessment and prevention of infectious and chronic -degenerative diseases.
Discuss the role of primary and community care in health promotion and disease prevention, with due attention to prophylactic vaccination.
Describe national and international frameworks for the prevention and management of pandemics and public health emergencies considering the specificities of the medical specialty. </t>
  </si>
  <si>
    <t>84409 - HYGIENE AND PUBLIC HEALTH</t>
  </si>
  <si>
    <t>Describe the classification, mechanism of action, indications, and side effects of drugs for the treatment of infectious diseases.</t>
  </si>
  <si>
    <t>BIO/14</t>
  </si>
  <si>
    <t>84408 - ANTIMICROBIAL PHARMACOLOGY</t>
  </si>
  <si>
    <t>84456 - 5 - CLINICAL MICROBIOLOGY AND INFECTIOUS DISEASES (I.C.)</t>
  </si>
  <si>
    <t xml:space="preserve">Describe the classification, clinical manifestations, etiology, epidemiology, risk factors, natural history, diagnosis, staging, prognostic indicators, and management of the major infectious diseases,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t>
  </si>
  <si>
    <t>MED/17</t>
  </si>
  <si>
    <t>65447 - INFECTIOUS DISEASES</t>
  </si>
  <si>
    <t>C_03. Medicina di laboratorio e diagnostica integrata</t>
  </si>
  <si>
    <t>Explain interactions between opportunistic and pathogenic microorganisms and susceptible hosts in contacts that result in infection and/or disease and apply these interactions to disease symptoms.
Demonstrate an appreciation and understanding of clinical laboratory skills and techniques related to the isolation, staining, identification, assessment of metabolism, and control of microorganisms. 
Interpret and draw appropriate conclusions from laboratory results, considering the costs and benefits of diagnostic procedures.
Analyze and distinguish therapeutic treatments for microbial infections, and distinguish when a vaccine, antibiotic, or other therapy is likely to be the most appropriate response.
Specify the role of ecology and evolution in the spread of infectious diseases, comparing the role of transmission, population size and susceptibility, and virulence in endemic disease, epidemic disease, emerging diseases, and bioterrorism.
Discuss the applications and limitations of point-of-care and self-diagnostic tests in clinical microbiology.</t>
  </si>
  <si>
    <t>MED/07</t>
  </si>
  <si>
    <t>76209 - CLINICAL MICROBIOLOGY</t>
  </si>
  <si>
    <t xml:space="preserve">Develop confidence in taking a detailed clinical history and in performing an age-appropriate physical examination.
Recognize and interpret major symptoms and signs in the clinical evaluation of pediatric patients.
Implement decision-making algorithms for a correct differential diagnosis, prognosis, and treatment choice.
Identify and formulate clinical questions derived from patient encounters, devise a strategy for searching the literature for an answer to those questions, and critically analyze the evidence obtained. </t>
  </si>
  <si>
    <t>84438 - 5 - CLINICAL CLERKSHIP - PAEDIATRICS</t>
  </si>
  <si>
    <t>Develop confidence in taking a detailed clinical history and in performing a correct physical examination.
Recognize and interpret major symptoms and signs in clinical evaluation.
Implement decision-making algorithms for a correct differential diagnosis, prognosis, and treatment choice.
Identify and formulate clinical questions derived from patient encounters, devise a strategy for searching the literature for an answer to those questions, and critically analyze the evidence obtained.</t>
  </si>
  <si>
    <t>84550 - 5 - CLINICAL CLERKSHIP - OBSTETRICS AND GYNAECOLOGY</t>
  </si>
  <si>
    <t xml:space="preserve">Develop confidence in taking a detailed clinical history and in performing a correct physical examination.
Recognize and interpret major symptoms and signs in clinical evaluation.
Implement decision-making algorithms for a correct differential diagnosis, prognosis, and treatment choice.
Identify and formulate clinical questions derived from patient encounters, devise a strategy for searching the literature for an answer to those questions, and critically analyze the evidence obtained. </t>
  </si>
  <si>
    <t>84479 - 5 - CLINICAL CLERKSHIP - INTERNAL MEDICINE</t>
  </si>
  <si>
    <t>At the end of the clerkship, the student will demonstrate practical skills in the specific clinical area. The student will be able to: take a detailed clinical history and perform a correct physical examination in autonomy; recognize and interpret clinical emergency conditions; use information technology software related to patient management; interpret laboratory tests; enact strategies aimed at increasing compliance; write letters of discharge; counsel, diagnose, and manage patients.</t>
  </si>
  <si>
    <t>x</t>
  </si>
  <si>
    <t xml:space="preserve">ELECTIVE CLINICAL CLERKSHIP - YEAR 4 </t>
  </si>
  <si>
    <t xml:space="preserve">Restr. ELECTIVE CLINICAL CLERKSHIP - YEAR 4 </t>
  </si>
  <si>
    <t xml:space="preserve">Describe the classification, mechanism of action, indications, and side effects of drugs for the treatment of the main neurological diseases.
Describe the classification, mechanism of action, indications, and side effects of drugs for the treatment of the main psychiatric disorders.
Describe the classification, mechanism of action, indications, and side effects of drugs acting on the autonomic nervous system.
</t>
  </si>
  <si>
    <t>84439 - NEUROPSYCHOPHARMACOLOGY</t>
  </si>
  <si>
    <t>84426 - 4 - NEUROLOGICAL, PSYCHIATRIC DISEASES AND PAIN (I.C.)</t>
  </si>
  <si>
    <t xml:space="preserve">Describe the main diagnostic metabolic and functional imaging techniques for in vivo investigation of neurological disorders.
</t>
  </si>
  <si>
    <t>BIO/12</t>
  </si>
  <si>
    <t>84437 - IN VIVO NEUROMETABOLIC DIAGNOSTICS</t>
  </si>
  <si>
    <t xml:space="preserve">Describe the pathophysiological basis of pain, and identify the clinical presentation of acute and persistent pain syndromes or conditions.
Describe the basic principles of evaluation and management of acute and chronic pain.
Describe the physiological and pharmacological basis of anesthesia.
Discuss the indications and contraindications of general, local and regional anesthesia.
</t>
  </si>
  <si>
    <t>84435 - ANAESTHESIOLOGY AND PAIN MANAGEMENT</t>
  </si>
  <si>
    <t>C_05. Discipline neurologiche</t>
  </si>
  <si>
    <t xml:space="preserve">Describe the principles and applications of diagnostic imaging procedures for neurological diseases.
Describe the principles and applications of interventional neuroradiology.
</t>
  </si>
  <si>
    <t>MED/37</t>
  </si>
  <si>
    <t>84433 - NEURORADIOLOGY</t>
  </si>
  <si>
    <t xml:space="preserve">Summarize the principles, applications and outcomes of neurosurgical procedures.
</t>
  </si>
  <si>
    <t>MED/27</t>
  </si>
  <si>
    <t>69880 - NEUROSURGERY</t>
  </si>
  <si>
    <t xml:space="preserve">Describe the classification, clinical manifestations, etiology, epidemiology, risk factors, natural history, diagnosis, staging, prognostic indicators, and management of the major diseases of the nervous system,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t>
  </si>
  <si>
    <t>MED/26</t>
  </si>
  <si>
    <t>65155 - NEUROLOGY</t>
  </si>
  <si>
    <t>C_04. Clinica psichiatrica e discipline del comportamento</t>
  </si>
  <si>
    <t>Explain how interactions between biological, psychological, and social factors determine the cause, manifestation, and outcome of wellness and disease.
Compare current paradigms for abnormal behaviour. 
Describe the principles of psychological treatments, including psychoanalytic therapies, cognitive and behavioral therapies, humanistic therapies, existential and systemic family therapies.
Discuss the methods of study and evaluation instruments used in clinical psychology. 
Describe the diagnostic criteria and etiological hypotheses of the most common psychological disorders.
Discuss the mechanisms and consequences of addiction and dependence, and the psychological effects of abuse.</t>
  </si>
  <si>
    <t>M-PSI/08</t>
  </si>
  <si>
    <t>84430 - CLINICAL PSYCHOLOGY</t>
  </si>
  <si>
    <t xml:space="preserve">Describe the classification, clinical manifestations, etiology, epidemiology, risk factors, natural history, diagnosis, staging, prognostic indicators, and management of the major pshychiatric disorders,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approach to patient care, critically evaluating clinical features in the context of gender, interpersonal, educational, social and ethical considerations.
</t>
  </si>
  <si>
    <t>MED/25</t>
  </si>
  <si>
    <t>65440 - PSYCHIATRY</t>
  </si>
  <si>
    <t xml:space="preserve">Recognize the morphologic and molecular features of neurological diseases,and correlate them with their clinical presentation.
</t>
  </si>
  <si>
    <t>84427 - NEUROPATHOLOGY</t>
  </si>
  <si>
    <t>C_07. Clinica medico- chirurgica degli organi di senso</t>
  </si>
  <si>
    <t xml:space="preserve">Describe the classification, clinical manifestations, etiology, epidemiology, risk factors, natural history, diagnosis, staging, prognostic indicators, and management of the major diseases of the oral cavity,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t>
  </si>
  <si>
    <t>MED/28</t>
  </si>
  <si>
    <t>84478 - ODONTOSTOMATOLOGY</t>
  </si>
  <si>
    <t>84472 - 4 - HEAD AND NECK DISEASES (I.C.)</t>
  </si>
  <si>
    <t xml:space="preserve">Describe the principles and applications of diagnostic imaging procedures for head and neck diseases.
Describe the main interventional radiology techniques for head and neck diseases.
</t>
  </si>
  <si>
    <t>MED/36</t>
  </si>
  <si>
    <t>84477 - HEAD AND NECK RADIOLOGY</t>
  </si>
  <si>
    <t xml:space="preserve">Summarize the principles and applications of maxillofacial surgical procedures.
</t>
  </si>
  <si>
    <t>MED/29</t>
  </si>
  <si>
    <t>84476 - MAXILLOFACIAL SURGERY</t>
  </si>
  <si>
    <t xml:space="preserve">Describe the classification, clinical manifestations, etiology, epidemiology, risk factors, natural history, diagnosis, staging, prognostic indicators, and management of the major diseases of the eye,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t>
  </si>
  <si>
    <t>MED/30</t>
  </si>
  <si>
    <t>65642 - OPHTHALMOLOGY</t>
  </si>
  <si>
    <t xml:space="preserve">Describe the classification, clinical manifestations, etiology, epidemiology, risk factors, natural history, diagnosis, staging, prognostic indicators, and management of the major diseases of the ear, nose and throat,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t>
  </si>
  <si>
    <t>MED/31</t>
  </si>
  <si>
    <t>65643 - OTORHINOLARYNGOLOGY</t>
  </si>
  <si>
    <t xml:space="preserve">Describe the classification, clinical manifestations, etiology, epidemiology, risk factors, natural history, diagnosis, staging, prognostic indicators, and management of the major diseases of hearing, balance, and vocal communication,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t>
  </si>
  <si>
    <t>MED/32</t>
  </si>
  <si>
    <t>84474 - AUDIOLOGY</t>
  </si>
  <si>
    <t xml:space="preserve">Recognize the morphologic and molecular features of head and neck diseases, and correlate them with their clinical presentation.
</t>
  </si>
  <si>
    <t>84473 - HEAD AND NECK PATHOLOGY</t>
  </si>
  <si>
    <t>Demonstrate understanding of the theoretical basis of nutrition, applied nutrition, and clinical nutrition integrated with skills to evaluate food intake and nutritional status. 
Discuss the link between nutritional status, quality of diet and individual health.
Compare and evaluate food intake and nutritional status in different life periods (childhood, maturity, aging), and discuss changes according to different needs.  
Discuss the pathophysiological, psychological, functional, and clinical problems related to different forms of malnutrition (undernutrition or overnutrition), and the related basis of dietary therapy integrated with psychological and functional rehabilitaion.</t>
  </si>
  <si>
    <t>MED/49</t>
  </si>
  <si>
    <t>84510 - CLINICAL NUTRITION</t>
  </si>
  <si>
    <t>84509 - 4 - ENDOCRINE AND METABOLIC DISEASES (I.C.)</t>
  </si>
  <si>
    <t xml:space="preserve">Describe the classification, mechanism of action, indications, and side effects of drugs for the treatment of endocrine and metabolic diseases.
</t>
  </si>
  <si>
    <t>84508 - ENDOCRINE PHARMACOLOGY</t>
  </si>
  <si>
    <t>Describe the classification, clinical manifestations, etiology, epidemiology, risk factors, natural history, diagnosis, staging, prognostic indicators, and management of the major diseases of the endocrine system,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t>
  </si>
  <si>
    <t>MED/13</t>
  </si>
  <si>
    <t>69887 - ENDOCRINOLOGY</t>
  </si>
  <si>
    <t xml:space="preserve">Recognize the morphologic and molecular features of endocrine and metabolic diseases, and correlate them with their clinical presentation.
</t>
  </si>
  <si>
    <t>84507 - ENDOCRINE AND METABOLIC DISEASE PATHOLOGY</t>
  </si>
  <si>
    <t xml:space="preserve">Develop confidence in taking a detailed clinical history and in performing a correct physical examination.
Recognize and interpret major symptoms and signs in clinical evaluation.
Implement decision-making algorithms for a correct differential diagnosis, prognosis, and treatment choice.
Identify and formulate clinical questions derived from patient encounters, devise a strategy for searching the literature for an answer to those questions, and critically analyze the evidence obtained. 
</t>
  </si>
  <si>
    <t>84511 - 4 - CLINICAL CLERKSHIP - OTORHINOLARYNGOLOGY</t>
  </si>
  <si>
    <t>84512 - 4 - CLINICAL CLERKSHIP - OPHTHALMOLOGY</t>
  </si>
  <si>
    <t>84464 - 4 - CLINICAL CLERKSHIP - NEUROLOGY</t>
  </si>
  <si>
    <t>C_08. Clinica medico- chirurgica dell'apparato locomotore</t>
  </si>
  <si>
    <t>Describe the classification, clinical manifestations, etiology, epidemiology, risk factors, natural history, diagnosis, staging, prognostic indicators, and management of the major skeletal diseases and trauma-related conditions,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Discuss the therapeutic utility of biological or biocompatible materials in orthopedics. 
Recognize conditions that require specialist care. 
Recognize the importance of an integrated multidisciplinary approach to patient care.</t>
  </si>
  <si>
    <t>MED/33</t>
  </si>
  <si>
    <t>65621 - ORTHOPAEDICS</t>
  </si>
  <si>
    <t xml:space="preserve">84417 - 4 - BONE AND JOINT DISEASES (I.C.) </t>
  </si>
  <si>
    <t xml:space="preserve">Describe the principles and applications of diagnostic imaging procedures for disorders of the skeletal system, including trauma-related and oncological conditions.
</t>
  </si>
  <si>
    <t>84425 - BONE AND JOINT RADIOLOGY</t>
  </si>
  <si>
    <t>Describe the main options and indications for rehabilitative therapy, including physical therapy, kinesitherapy including hydrokinesitherapy, balneotherapy, neuromotor rehabilitation, occupational therapy, orthotics and auxiliary devices, adapted physical activity, and advanced rehabilitation technologies.
Discuss the relationship between disease, impairment, and disability, and its implications for the choice of management and treatment strategies.</t>
  </si>
  <si>
    <t>MED/34</t>
  </si>
  <si>
    <t>84422 - PHYSICAL AND REHABILITATION MEDICINE</t>
  </si>
  <si>
    <t xml:space="preserve">Recognize the morphologic and molecular features of bone and joint diseases, and correlate them with their clinical presentation.
</t>
  </si>
  <si>
    <t>84420 - BONE AND JOINT PATHOLOGY</t>
  </si>
  <si>
    <t>Describe the classification, clinical manifestations, etiology, epidemiology, risk factors, natural history, diagnosis, staging, prognostic indicators, and management of the major blood diseases,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t>
  </si>
  <si>
    <t>MED/15</t>
  </si>
  <si>
    <t>84461 - HEMATOLOGY</t>
  </si>
  <si>
    <t>84459 - 4 - BLOOD DISEASES (I.C.)</t>
  </si>
  <si>
    <t xml:space="preserve">Recognize the morphologic and molecular features of hematologic and lymphoid diseases, and correlate them with their clinical presentation. 
</t>
  </si>
  <si>
    <t>84460 - HEMATOPATHOLOGY</t>
  </si>
  <si>
    <t xml:space="preserve">Describe the principles and applications of diagnostic imaging procedures for gastrointestinal, liver, kidney and genitourinary diseases and disorders.
Describe the principles and applications of interventional radiology of the abdomen.
</t>
  </si>
  <si>
    <t>84471 - ABDOMINAL RADIOLOGY</t>
  </si>
  <si>
    <t>84466 - 4 - ABDOMINAL DISEASES (I.C.)</t>
  </si>
  <si>
    <t xml:space="preserve">Summarize the principles and applications of surgical procedures for abdominal diseases.
</t>
  </si>
  <si>
    <t>84470 - ABDOMINAL SURGERY</t>
  </si>
  <si>
    <t xml:space="preserve">Describe the classification, clinical manifestations, etiology, epidemiology, risk factors, natural history, diagnosis, staging, prognostic indicators, and management of the major diseases of the genitourinary system,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Discuss the utility of robotic technology in urology.
Recognize conditions that require specialist care.                                 
Recognize the importance of an integrated multidisciplinary approach to patient care.
</t>
  </si>
  <si>
    <t>MED/24</t>
  </si>
  <si>
    <t>65629 - UROLOGY</t>
  </si>
  <si>
    <t>Describe the classification, clinical manifestations, etiology, epidemiology, risk factors, natural history, diagnosis, staging, prognostic indicators, and management of the major diseases of the kidney,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t>
  </si>
  <si>
    <t>MED/14</t>
  </si>
  <si>
    <t>69883 - NEPHROLOGY</t>
  </si>
  <si>
    <t xml:space="preserve">Describe the classification, clinical manifestations, etiology, epidemiology, risk factors, natural history, diagnosis, staging, prognostic indicators, and management of the major gastrointestinal diseases,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Describe the role of the human microbiota in health and disease, and its utility as a therapeutic target. </t>
  </si>
  <si>
    <t>MED/12</t>
  </si>
  <si>
    <t>84469 - GASTROENTEROLOGY</t>
  </si>
  <si>
    <t xml:space="preserve">Recognize the morphologic and molecular features of gastrointestinal, liver, kidney and genito-urinary diseases, and correlate them with their clinical presentation.
</t>
  </si>
  <si>
    <t>84467 - ABDOMINAL PATHOLOGY</t>
  </si>
  <si>
    <t xml:space="preserve">Describe the classification, mechanism of action, indications, and side effects of drugs for the treatment of cardiovascular and thoracic diseases.
</t>
  </si>
  <si>
    <t>84453 - CARDIOVASCULAR AND RESPIRATORY PHARMACOLOGY</t>
  </si>
  <si>
    <t>84444 - 3 - THORACIC AND VASCULAR DISEASES (I.C.)</t>
  </si>
  <si>
    <t xml:space="preserve">Describe the principles and applications of diagnostic imaging procedures for cardiovascular and thoracic diseases.
</t>
  </si>
  <si>
    <t>84451 - CARDIOVASCULAR AND THORACIC RADIOLOGY</t>
  </si>
  <si>
    <t xml:space="preserve">Summarize the principles, applications and outcomes of  vascular surgical procedures.
</t>
  </si>
  <si>
    <t>MED/22</t>
  </si>
  <si>
    <t>69885 - VASCULAR SURGERY</t>
  </si>
  <si>
    <t xml:space="preserve">Summarize the principles, applications and outcomes of cardiac surgical procedures.
</t>
  </si>
  <si>
    <t>MED/23</t>
  </si>
  <si>
    <t>69884 - CARDIAC SURGERY</t>
  </si>
  <si>
    <t xml:space="preserve">Summarize the principles, applications and outcomes of thoracic surgical procedures.
</t>
  </si>
  <si>
    <t>MED/21</t>
  </si>
  <si>
    <t>84449 - THORACIC SURGERY</t>
  </si>
  <si>
    <t xml:space="preserve">Describe the classification, clinical manifestations, etiology, epidemiology, risk factors, natural history, diagnosis, staging, prognostic indicators, and management of the major respiratory diseases,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
</t>
  </si>
  <si>
    <t>MED/10</t>
  </si>
  <si>
    <t>69882 - PNEUMOLOGY</t>
  </si>
  <si>
    <t>Describe the classification, clinical manifestations, etiology, epidemiology, risk factors, natural history, diagnosis, staging, prognostic indicators, and management of the major cardiovascular diseases,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conditions that require specialist care.                                  
Recognize the importance of an integrated multidisciplinary approach to patient care.</t>
  </si>
  <si>
    <t>MED/11</t>
  </si>
  <si>
    <t>65578 - CARDIOLOGY</t>
  </si>
  <si>
    <t xml:space="preserve">Recognize the morphologic and molecular features of cardiovascular and thoracic diseases, and correlate them with their clinical presentation.
</t>
  </si>
  <si>
    <t xml:space="preserve"> 84445 - CARDIOVASCULAR AND THORACIC PATHOLOGY</t>
  </si>
  <si>
    <t>C_01. Patologia generale e molecolare, immunopatologia, fisiopatologiagenerale, microbiologia e parassitologia</t>
  </si>
  <si>
    <t xml:space="preserve">Identify the histopathology of cancerous and precancerous lesions through slide review.
</t>
  </si>
  <si>
    <t>84443 - CANCEROUS AND PRECANCEROUS HISTOPATHOLOGY LABORATORY</t>
  </si>
  <si>
    <t>84428 - 3 - NEOPLASIA AS DISEASE MODEL (C.I.)</t>
  </si>
  <si>
    <t>Recognize the psychological and social aspects of malignant diseases.
Appreciate the emotional impact of cancer on patients and their families.
Recognize the importance of the doctor-patient relationship and how it affects the treatment of a disease.
Disscuss the utility of palliative care in cancer management.</t>
  </si>
  <si>
    <t>84441 - CLINICAL PSYCHOLOGY IN CANCER CARE</t>
  </si>
  <si>
    <t xml:space="preserve">Describe the mechanism of action, indications and limitations of oncologic and antiemetic drugs.
</t>
  </si>
  <si>
    <t>84440 - ONCOLOGICAL PHARMACOLOGY</t>
  </si>
  <si>
    <t>C_14. Discipline radiologiche e radioterapiche</t>
  </si>
  <si>
    <t xml:space="preserve">Describe the use of radiologic techniques in the diagnosis and therapy of neoplastic conditions.
</t>
  </si>
  <si>
    <t>84436 - ONCOLOGICAL RADIOLOGY</t>
  </si>
  <si>
    <t xml:space="preserve">Summarize the principles, applications and outcomes of oncological surgical procedures.
</t>
  </si>
  <si>
    <t>84434 - GENERAL SURGERY</t>
  </si>
  <si>
    <t xml:space="preserve">Recognize the role of screening and surveillance in early diagnosis and prevention of cancer.
Describe the clinical manifestations, natural history, diagnosis, staging, prognostic indicators, and management of the main oncological diseases, with emphasis on those most commonly encountered in clinical practice.
Identify the main diagnostic and therapeutic options for each encountered clinical scenario according to the principles of evidence-based medicine, and discuss their benefits and limitations.
Summarize decision-making algorithms for a correct differential diagnosis, prognosis, and treatment choice.
Recognize the importance of an integrated multidisciplinary approach to the management of neoplastic conditions.
Discuss the role of personalized/precision medicine in medical oncology. 
Discuss the organization of out-of-hospital care of patients (hospice, home-help, and community facilities). </t>
  </si>
  <si>
    <t>MED/06</t>
  </si>
  <si>
    <t xml:space="preserve"> 84431 - MEDICAL ONCOLOGY</t>
  </si>
  <si>
    <t>Describe the tumor phenotype, the etiology and pathogenesis of cancer, including interactions with the microenvironment and the immune system, and the progression to metastatic spread.
Describe the biological and molecular mechanisms of physical, chemical and biological carcinogenesis.
Define the principles of tumor classification, grading, and staging.
Outline the principles of cancer epidemiology, and assess the relevance of risk factors.
Discuss the molecular basis of targeted/precision therapy in oncology.</t>
  </si>
  <si>
    <t>84429 - CANCER BIOLOGY</t>
  </si>
  <si>
    <t>Describe the principles and applications of molecular tests, including advanced genomic technologies, in the diagnosis of genetic diseases, considering their cost-effectiveness and limitations. 
Discuss the role of molecular diagnostics in personalized/precision medicine.</t>
  </si>
  <si>
    <t xml:space="preserve"> 84396 - MOLECULAR DIAGNOSTICS</t>
  </si>
  <si>
    <t>84388 - 3 - DIAGNOSTIC TECHNOLOGY (I.C.)</t>
  </si>
  <si>
    <t>B_04. Funzioni biologiche integrate di organi, sistemi e apparati umani</t>
  </si>
  <si>
    <t xml:space="preserve">Describe the principles of innovative technologies for substitutive medicine (artificial organs) and regenerative medicine.
Describe the principles of robotic technologies to assist a medical team both in planning and executing interventional procedures.
Discuss the development process of innovative medical devices from idea to regulatory approval and clinical practice.
</t>
  </si>
  <si>
    <t>A - di base</t>
  </si>
  <si>
    <t>ING-IND/34</t>
  </si>
  <si>
    <t>84395 - BIOENGINEERING AND ROBOTICS</t>
  </si>
  <si>
    <t xml:space="preserve">Describe the principles and applications of the major techniques used in radiology and nuclear medicine.
Describe the principal sources of radiological risk and the relevant protective measures for operators and patients.
Understand the role of the radiologist on the health care team and the relationship of radiology to other clinical disciplines.
</t>
  </si>
  <si>
    <t>84394 - RADIOLOGY, NUCLEAR MEDICINE AND RADIOPROTECTION</t>
  </si>
  <si>
    <t xml:space="preserve">Recognize the critical role of anatomic pathology in the diagnosis, grading and staging of disease.
Describe the skills and methodologies associated with diagnostic surgical pathology, cytopathology, molecular pathology and autopsy pathology.
Discuss the role of advanced tools (telepathology, digital pathology, image analysis, artificial intelligence and ‘omic technology) in the diagnostic, prognostic and predictive process within the context of conventional and precision/personalized medicine. 
Understand the role of the anatomic pathologist on the health care team and the relationship of anatomic pathology to other clinical disciplines.
</t>
  </si>
  <si>
    <t>84393 - INTRODUCTION TO ANATOMIC PATHOLOGY</t>
  </si>
  <si>
    <t xml:space="preserve">Describe the clinical biochemistry skills and techniques to evaluate the functional state of organs and tissues using liquid and solid samples from patients, and discuss their application, costs, benefits and limitations. 
Discuss the role of biomarker detection in personalized medicine.  
</t>
  </si>
  <si>
    <t>83169 - CLINICAL BIOCHEMISTRY</t>
  </si>
  <si>
    <t xml:space="preserve">Describe the skills and techniques used in clinical pathology (laboratory-based and point-of-care) and discuss their applications, costs, benefits and limitations.
Recognize and discuss the clinical meaning of laboratory data that characterize the following pathological conditions: acute and chronic inflammations; coagulation disorders; lipid disorders; hepatic disorders, renal disorders; diabetes; acid-base disorders.
</t>
  </si>
  <si>
    <t>MED/05</t>
  </si>
  <si>
    <t>65630 - CLINICAL PATHOLOGY</t>
  </si>
  <si>
    <t xml:space="preserve">Develop skills in the communication of scientific knowledge,  as well as competency in scientific presentation and writing
</t>
  </si>
  <si>
    <t>84406 - COMMUNICATION WITH SCIENTIFIC WORLD</t>
  </si>
  <si>
    <t xml:space="preserve">84397 - 3 - COMMUNICATION TOOLS (I.C.) </t>
  </si>
  <si>
    <t>B_01. Discipline generali per la formazione del medico</t>
  </si>
  <si>
    <t xml:space="preserve">Communicate proficiently with healthcare team members and colleagues to support interdisciplinary decision-making, tailoring patient care plans effectively. 
Demonstrate the ability to collaborate across various specialties, ensuring integrated and patient-centered care. 
Learn how to manage conflicts and contribute to a supportive team environment, fostering a culture of open communication, emotional support and mutual respect.
</t>
  </si>
  <si>
    <t>M-PSI/01</t>
  </si>
  <si>
    <t>84403 - COMMUNICATION WITH COLLEAGUES AND TEAMWORK</t>
  </si>
  <si>
    <t>Communicate effectively by adapting language to fit the cognitve and emotional needs of patients and caregivers. 
Recognize and respond to patient emotions and stress, employ communication strategies to improve treatment adherence and efficacy, and effectively convey the objectives, advantages, and potential side effects of therapy.
Understand the fundamental concepts and mechanisms of placebo and nocebo effects, and evaluate their clinical implications.</t>
  </si>
  <si>
    <t>84398 - COMMUNICATION WITH PATIENTS</t>
  </si>
  <si>
    <t>Develop skills in the acquisition of radiological and ecographic images.
Assist in the interpretation of radiological exams.
Assist in interventional radiology.</t>
  </si>
  <si>
    <t>annuale</t>
  </si>
  <si>
    <t>84412 - 3 - CLINICAL CLERKSHIP - RADIOLOGY</t>
  </si>
  <si>
    <t>84475 - 3 - CLINICAL CLERKSHIP - PNEUMOLOGY</t>
  </si>
  <si>
    <t>Develop confidence in taking a detailed clinical history and in performing a correct physical examination.
Recognize and interpret major symptoms and signs in the clinical evaluation of emergency patients.
Develop triage skills, and identify high-risk patients that require immediate emergency care.</t>
  </si>
  <si>
    <t>84979 - 3 - CLINICAL CLERKSHIP - EMERGENCY MEDICINE 1</t>
  </si>
  <si>
    <t>84463 - 3 - CLINICAL CLERKSHIP - CARDIOLOGY</t>
  </si>
  <si>
    <t xml:space="preserve">Describe the basis of the immune system as a fundamental defense system, and its alterations as a cause of disease, with reference to specific diseases.
</t>
  </si>
  <si>
    <t>84360 - IMMUNOLOGY</t>
  </si>
  <si>
    <t>84356 - 3 - BASIC MECHANISMS OF DISEASE (I.C.)</t>
  </si>
  <si>
    <t xml:space="preserve">Identify the morphological consequences of pathological processes through slide review.
</t>
  </si>
  <si>
    <t>84359 - GENERAL PATHOLOGY LABORATORY</t>
  </si>
  <si>
    <t xml:space="preserve">Describe general physiopathologic processes associated with disease, including hemostasis and hemorrhage, atherosclerosis, thrombosis, embolism, infarction, hypoxia and cyanosis, and oedema. 
</t>
  </si>
  <si>
    <t>84358 - GENERAL PHYSIOPATHOLOGY</t>
  </si>
  <si>
    <t>Identify the fundamental causes and mechanisms of disease, and the associated alterations in the structure and function of cells, tissues, organs and systems. 
Describe basic mechanisms of cellular pathology, including cell injury, necrosis, and cellular adaptations.
Describe the etiology and classification of inflammatory responses, and the mechanisms involved in healing and repair.</t>
  </si>
  <si>
    <t>84357 - GENERAL PATHOLOGY</t>
  </si>
  <si>
    <t>Elective learning activities 2 ANNO</t>
  </si>
  <si>
    <t>Describe the basic elements of the physical examination and instrumental evaluation, and recognize normal results.</t>
  </si>
  <si>
    <t>84346 - SEMEIOTICS OF THE NERVOUS SYSTEM</t>
  </si>
  <si>
    <t>84342 - 2 - NERVOUS SYSTEM AND SENSORY ORGANS (I.C.)</t>
  </si>
  <si>
    <t xml:space="preserve">Understand the importance of the integration of physiological processes from the molecular level to complex systems, with due attention to sex differences.
Describe the organization and functional properties of the central nervous system, somatic sensory system, special senses, autonomic nervous system and the adrenal medulla.
Describe the nervous regulation of different behavioural states and their circadian organization.
</t>
  </si>
  <si>
    <t>BIO/09</t>
  </si>
  <si>
    <t>84345 - PHYSIOLOGY OF NERVOUS SYSTEM AND SENSORY ORGANS</t>
  </si>
  <si>
    <t>Identify the anatomical structures and topographical location of the nervous system through human corpse dissection.</t>
  </si>
  <si>
    <t>BIO/16</t>
  </si>
  <si>
    <t>84344 - ANATOMY LABORATORY OF NERVOUS SYSTEM AND SENSORY ORGANS</t>
  </si>
  <si>
    <t>B_03. Morfologia umana</t>
  </si>
  <si>
    <t xml:space="preserve">Identify the major components and topography of the central and peripheral nervous systems, and sensory organs, with due attention to sex differences.
Correlate the anatomy of the nervous system and sensory organs with their function.
Describe the development of the nervous system and sensory organs.
</t>
  </si>
  <si>
    <t>84343 - ANATOMY OF NERVOUS SYSTEM AND SENSORY ORGANS</t>
  </si>
  <si>
    <t>84304 - POSTUROLOGY AND MOVEMENT</t>
  </si>
  <si>
    <t>84299 - 2 - MUSCULOSKELETAL SYSTEM AND MOVEMENT (I.C.)</t>
  </si>
  <si>
    <t xml:space="preserve">Understand the importance of the integration of physiological processes from the molecular level to complex systems, with due attention to sex differences.
Describe the mechanisms and regulation of muscle function. 
Describe the neurophysiology of motor function, from spinal reflexes to cerebral cortical control. </t>
  </si>
  <si>
    <t>84301 - PHYSIOLOGY OF MUSCULOSKELETAL SYSTEM</t>
  </si>
  <si>
    <t>Identify the anatomical structures and topographical location of the muskuloskeletal system and joints through human corpse dissection.</t>
  </si>
  <si>
    <t>84302 - ANATOMY LABORATORY OF MUSCULOSKELETAL SYSTEM</t>
  </si>
  <si>
    <t>Identify the major components and topography of the musculoskeletal system and joints, with due attention to sex differences.
Correlate the anatomy of the musculoskeletal system with its function.
Describe the development of the musculoskeletal system.</t>
  </si>
  <si>
    <t>84300 - ANATOMY OF MUSCULOSKELETAL SYSTEM</t>
  </si>
  <si>
    <t xml:space="preserve">Explain relationships and apply appropriate terminology relating to the structure, metabolism, genetics, and ecology of prokaryotic microorganisms, eukaryotic microorganisms, and viruses. 
</t>
  </si>
  <si>
    <t>84351 - 2 - MICROBIOLOGY</t>
  </si>
  <si>
    <t>Understand the importance of the integration of physiological processes from the molecular level to complex systems, with due attention to sex differences.
Describe the functional properties of the kidney, and the mechanisms of filtration, absorption and secretion.
Discuss the mechanisms involved in fluid and salt homestasis, acid-base balance, and their adaptation to different physiological states.
Identify reproductive hormones and describe the function of male and female reproductive systems.
Describe the principles of growth and body development.</t>
  </si>
  <si>
    <t>84350 - PHYSIOLOGY OF GENITO-URINARY AND REPRODUCTIVE SYSTEMS</t>
  </si>
  <si>
    <t>84347 - 2 - GENITO-URINARY AND REPRODUCTIVE SYSTEMS (I.C.)</t>
  </si>
  <si>
    <t xml:space="preserve">Identify the anatomical structures and topographical location of the genitourinary and reproductive systems through human corpse dissection.
</t>
  </si>
  <si>
    <t>84349 - ANATOMY LABORATORY OF GENITO-URINARY AND REPRODUCTIVE SYSTEMS</t>
  </si>
  <si>
    <t>Identify the major components and topography of the genitourinary and reproductive systems, with due attention to sex differences.
Correlate the anatomy of the genitourinary and reproductive systems with their function.
Describe the development of the genitourinary and reproductive systems.</t>
  </si>
  <si>
    <t>84348 - ANATOMY OF GENITO-URINARY AND REPRODUCTIVE SYSTEMS</t>
  </si>
  <si>
    <t>C_02.
Fisiopatologia, metodologia clinica, propedeutica clinica e sistematica medico-chirurgica</t>
  </si>
  <si>
    <t xml:space="preserve">Describe the basic elements of the physical examination and instrumental evaluation, and recognize normal results. </t>
  </si>
  <si>
    <t>84298 - SEMEIOTICS OF THE ABDOMEN</t>
  </si>
  <si>
    <t>84293 - 2 - GASTROINTESTINAL SYSTEM, NUTRITION, AND METABOLISM (I.C.)</t>
  </si>
  <si>
    <t>Understand the biochemical basis of nutrition, including nutritional requirements and outline the molecular mechanisms by which nutrients can affect health.</t>
  </si>
  <si>
    <t>BIO/10</t>
  </si>
  <si>
    <t>84297 - BIOCHEMISTRY OF NUTRITION</t>
  </si>
  <si>
    <t>Understand the importance of the integration of physiological processes from the molecular level to complex systems, with due attention to sex differences.
Describe the general principles of gastrointestinal function, including motility, nervous control, and blood circulation. 
Describe the mechanisms of gastrointestinal secretion, digestion and absorption. 
Summarize the principles of metabolism and temperature regulation.
Summarize the endocrine and nervous regulation of food intake and energy storage.</t>
  </si>
  <si>
    <t>84296 - PHYSIOLOGY OF GASTROINTESTINAL SYSTEM, NUTRITION AND METABOLISM</t>
  </si>
  <si>
    <t>Identify the anatomical structures and topographical location of the gastrointestinal system through human corpse dissection.</t>
  </si>
  <si>
    <t>84295 - ANATOMY LABORATORY OF GASTROINTESTINAL SYSTEM</t>
  </si>
  <si>
    <t>Identify the major components and topography of the gastrointenstinal system with due attention to sex differences, and differentiate between organs of the alimentary canal and accessory digestive organs.
Correlate the anatomy of the gastrointestinal system with its function.
Describe the development of the gastrointestinal system.</t>
  </si>
  <si>
    <t>84294 - ANATOMY OF GASTROINTESTINAL SYSTEM</t>
  </si>
  <si>
    <t>C_10.
Farmacologia, tossicologia e principi di terapia medica</t>
  </si>
  <si>
    <t>Use appropriate terminology to define a drug or a medicinal substance from a clinical and regulatory perspective.
Compare and contrast the mechanism of action of the main classes of drugs.
Identify and describe the mechanism of action, therapeutic use and side effects of selected classes of drugs.
Describe the principles of pharmacokinetics, and understand the implications for the choice of the route of administration and dosing regimen.
Recognize the different phases of a clinical trial, and understand the basis for the evaluation of the risk-to-benefit and cost-to-benefit ratio of a medication. 
Discuss regulatory and scientific aspects concerning herbal products.
Read and interpret literature pertaining to a clinical trial.
Describe the criteria for the commercialization, dispensing and reimbursement of medications.
Discuss the general approach to the correct prescription of a drug, taking into account the variability in drug responses in the population.
Discuss pharmacological and regulatory issues related to drug abuse and doping.</t>
  </si>
  <si>
    <t>84352 - 2 - FUNDAMENTALS OF PHARMACOLOGY</t>
  </si>
  <si>
    <t>Perform basic wound assessment and care.
Perform simple surgical manouvres.</t>
  </si>
  <si>
    <t>84355 - 2 - CLINICAL CLERKSHIP - BASIC SURGICAL SKILLS</t>
  </si>
  <si>
    <t>Provide basic support for first-line nursing care.</t>
  </si>
  <si>
    <t>MED/45</t>
  </si>
  <si>
    <t>84341 - 2 - CLINICAL CLERKSHIP - BASIC NURSING SKILLS</t>
  </si>
  <si>
    <t>Describe the approach to taking a complete clinical history.
Discuss the role of the medical interview and physical examination in clinical diagnosis.
Perform the main elements of the medical interview and physical examination.
Analyze clinical records, charts and laboratory results.
Interpret and write a clinical report.</t>
  </si>
  <si>
    <t>84354 - 2 - CLINICAL CLERKSHIP - APPROACHING THE PATIENT</t>
  </si>
  <si>
    <t>84313 - SEMEIOTICS OF THE CHEST</t>
  </si>
  <si>
    <t>84306 - 2 - CARDIOVASCULAR AND RESPIRATORY SYSTEMS (I.C.)</t>
  </si>
  <si>
    <t>Describe the techniques to evaluate cardiovascular and respiratory function in man, and their main applications in medicine.</t>
  </si>
  <si>
    <t>84312 - PHYSIOLOGY LABORATORY OF CARDIOVASCULAR AND RESPIRATORY SYSTEMS</t>
  </si>
  <si>
    <t>Understand the importance of the integration of physiological processes from the molecular level to complex systems, with due attention to sex differences.
Describe the functional properties of cardiac muscle and vascular smooth muscle, and their hormonal and nervous control. 
Outline the functional organization and integrated control of the cardiovascular system, and discuss the mechanisms that regulate blood pressure and cardiac output. 
Describe the principles of pulmonary mechanics and gas exchange, gas transport in blood, and the regulation of respiration.
Recognize physiological adaptations of the cardiovascular and respiratory systems to physical activity and stress.</t>
  </si>
  <si>
    <t>84311 - PHYSIOLOGY OF CARDIOVASCULAR AND RESPIRATORY SYSTEMS</t>
  </si>
  <si>
    <t>Identify the anatomical structures and topographical locaton of the cardiovascular and respiratory systems through human corpse dissection.</t>
  </si>
  <si>
    <t>84308 - ANATOMY LABORATORY OF CARDIOVASCULAR AND RESPIRATORY SYSTEMS</t>
  </si>
  <si>
    <t>Identify the major components and topography of the cardiovascular and respiratory systems, with due attention to sex differences.
Correlate the anatomy of the cardiovascular and respiratory systems with their function.
Describe the development of the cardiovascular and respiratory systems.</t>
  </si>
  <si>
    <t>84307 - ANATOMY OF CARDIOVASCULAR AND RESPIRATORY SYSTEMS</t>
  </si>
  <si>
    <t>Elective learning activities 1 ANNO</t>
  </si>
  <si>
    <t>B_02. Struttura, funzione e metabolismo delle molecole d'interesse biologico</t>
  </si>
  <si>
    <t>Define the major pathways of intermediary metabolism of biomolecules, and discuss their bioenergetics, physiological adaptation, metabolic and main hormonal regulation, localization and cellular compartmentalization.
Correlate the metabolic activity of tissues and organs with their function.
Discuss how disruptions in intermediary metabolism may lead to disease, and illustrate with selected examples.</t>
  </si>
  <si>
    <t>84286 - METABOLIC BIOCHEMISTRY</t>
  </si>
  <si>
    <t>84284 - 1 - SIGNALING PATHWAYS IN HEALTH AND DISEASE (I.C.)</t>
  </si>
  <si>
    <t>Describe the basic mechanisms of transport of substances across cell membranes.
Discuss the role of ions in information processing, with particular reference to the resting membrane potential and action potential.
Discuss the principles and modalities of synaptic transmission.
Describe the process of signal transduction and transmission in sensory receptors. 
Describe the basic principles of body fluid distribution and dynamics.
Discuss how disruptions in physiological pathways may lead to disease, and illustrate with specific examples.</t>
  </si>
  <si>
    <t>76149 - PHYSIOLOGY</t>
  </si>
  <si>
    <t>Differentiate structure, receptors, and mechanism of actions of hormones.
Describe pathways of cellular signaling, and their mechanisms of activation, cross-talk and regulation.
Discuss how disruptions in cellular signaling may lead to disease, and illustrate with selected examples.</t>
  </si>
  <si>
    <t>84285 - CELL SIGNALING</t>
  </si>
  <si>
    <t>Describe the structures and the development of the human embryo at different stages, including gametogenesis, fertilization, and implantation.
Discuss how the early stages of embryonic development reflect the evolutionary history of species.</t>
  </si>
  <si>
    <t>BIO/17</t>
  </si>
  <si>
    <t>84283 - EMBRYOLOGY</t>
  </si>
  <si>
    <t>84280 - 1 - MORPHOLOGY AND DEVELOPMENT (I.C.)</t>
  </si>
  <si>
    <t>Identify distinct cytotypes and recognize normal tissue morphology by means of optical microscopy.</t>
  </si>
  <si>
    <t>84282 - HISTOLOGY LABORATORY</t>
  </si>
  <si>
    <t>Describe basic concepts in stem cell biology, including origin and plasticity. 
Differentiate between embryonic and adult stem cells, and describe their characteristics. 
Define the molecular mechanisms of stem cell differentiation.
Discuss potential applications of stem cells in regenerative medicine.</t>
  </si>
  <si>
    <t>84281 - STEM CELL BIOLOGY</t>
  </si>
  <si>
    <t>Describe the structure and functional organization of tissues at a cellular and subcellular level.</t>
  </si>
  <si>
    <t>83151 - HISTOLOGY</t>
  </si>
  <si>
    <t>Describe the physical phenomena most relevant to biological processes and fundamental to the understanding of diagnostic and medical treatment.
Define the physical basis of medical procedures and devices used for the diagnosis and therapy of diseases.</t>
  </si>
  <si>
    <t>FIS/07</t>
  </si>
  <si>
    <t>84279 - 1 - MEDICAL PHYSICS</t>
  </si>
  <si>
    <t>C_20. Scienze umane, politiche della salute e management sanitario e lingua inglese.</t>
  </si>
  <si>
    <t>Describe and critically scrutinize the proximal and structural determinants of health, their uneven distribution within and between different populations, and identify health professionals’ responsibility in reducing inequalities in health, both at a global and local level.</t>
  </si>
  <si>
    <t>84243 - DETERMINANTS OF HEALTH AND DISEASE</t>
  </si>
  <si>
    <t>84166 - 1 - HUMANITIES AND SCIENTIFIC METHODS (I.C.)</t>
  </si>
  <si>
    <t>Altre conoscenze utili per l'inserimento nel mondo del lavoro</t>
  </si>
  <si>
    <t>Understand the Scientific Method as the basis for scientific inquiry, with reference to biomedical research. 
Discuss the principles of evidence-based and translational medicine. 
Summarize the goals, structure, creation process, and types of scientific literature in the biomedical sciences.
Utilize bibliographic and biomedical resourses to locate and critically review scientific literature related to a specific question.</t>
  </si>
  <si>
    <t>84244 - SCIENTIFIC RESEARCH METHODOLOGY</t>
  </si>
  <si>
    <t>C_21 Tecnologie di informazione e comunicazione e discipline tecnicoscientifiche di supporto alla medicina</t>
  </si>
  <si>
    <t>Select, apply and interpret the most common statistical tests for descriptive and comparative analyses used in the biomedical literature and in the clinical setting.
Contrast different study designs used in clinical epidemiology and research, and compute measures of treatment efficacy and risk factor impact.
Describe the use and management of healthcare data in compliance with data protection regulations.</t>
  </si>
  <si>
    <t>MED/01</t>
  </si>
  <si>
    <t>84245 - MEDICAL STATISTICS AND EPIDEMIOLOGY</t>
  </si>
  <si>
    <t>Identify the main ethical issues involved in the doctor-patient/family interaction,  including confidentiality, informed consent, withdrawal of treatment, chronic illness, age-related cognitive limits, death and bereavement, cultural concerns, and complementary health practices. 
Recognize the most frequent difficulties in doctor-patient interaction due to age-, personality- and motivation-related variations in the functioning of  the cognitive processes (perception, attention, learning, memory and thinking), emotional and interpersonal processes (recognition and control of emotions, verbal and non-verbal communication skills, expectations and attitudes).
Recognize the basic components of the strategies of informative and persuasive communication to improve patient’s cooperation and adherence to medical care.</t>
  </si>
  <si>
    <t>84236 - ETHICS AND BEHAVIOURAL SCIENCES</t>
  </si>
  <si>
    <t>Outline the history of the medical sciences from classic times till today, focusing on the birth of morpho-functional disciplines, the concept of disease throughout the ages, and the progress of surgical and therapeutic sciences.</t>
  </si>
  <si>
    <t>MED/02</t>
  </si>
  <si>
    <t>83145 - HISTORY OF MEDICINE</t>
  </si>
  <si>
    <t>Provide basic life support (BLS) for the management of a number of emergency conditions, such as cardiac arrest, choking, and drowning.</t>
  </si>
  <si>
    <t xml:space="preserve"> 84292 - 1 - CLINICAL CLERKSHIP - BASIC LIFE SUPPORT</t>
  </si>
  <si>
    <t xml:space="preserve">Describe  the principal biochemical techniques and their applications in medicine.
</t>
  </si>
  <si>
    <t>84262 - BIOCHEMISTRY LABORATORY</t>
  </si>
  <si>
    <t>84252 - 1 - CHEMISTRY AND BIOCHEMISTRY (I.C.)</t>
  </si>
  <si>
    <t xml:space="preserve">Understand the structure, properties, and functional role of the four main classes of biological macromolecules (carbohydrates, lipids, proteins and nucleic acids).
Define mechanism, kinetics and regulation of enzyme reactions, and their role in biochemical processes.
Describe the thermodynamic basis and mechanisms of cellular bioenergetics. </t>
  </si>
  <si>
    <t>84259 - GENERAL BIOCHEMISTRY</t>
  </si>
  <si>
    <t>Describe the general characteristics of elements, molecules, and chemical reactions relevant to biology.</t>
  </si>
  <si>
    <t>84257 - CHEMISTRY</t>
  </si>
  <si>
    <t xml:space="preserve">Define the mechanisms involved in the replication, repair, transcription and translation of information encoded in nucleic acids.
Describe the molecular mechanisms that regulate gene expression, including epigenetics.
Describe the molecular mechanisms of cell fate determination and differentiation.                                    </t>
  </si>
  <si>
    <t>BIO/11</t>
  </si>
  <si>
    <t>76166 - MOLECULAR BIOLOGY</t>
  </si>
  <si>
    <t>84276 - 1 - CELLULAR MOLECULAR BIOLOGY AND GENETICS (I.C.)</t>
  </si>
  <si>
    <t>Summarize the principles and applications of relevant cellular, molecular and genetic techniques.</t>
  </si>
  <si>
    <t>BIO/13</t>
  </si>
  <si>
    <t>84278 - CELLULAR BIOLOGY AND GENETICS LABORATORY</t>
  </si>
  <si>
    <t xml:space="preserve">Define the structural components of eukaryotic cells  including the membrane, organelles and cytoskeleton.
Describe fundamental cellular processes, including cell movement, targeting and trafficking, cell-cell communication, cell cycle, cell division, and apoptosis.
Describe the structure and function of chromosomes and genomes.
Recognize the pattern of transmission of hereditary characters and  exceptions to mendelian inheritance.
Identify the types, causes and biological consequences of genetic variation, with due attention to individual, population and sex differences.
Explain the relationship between genetic, physical, and cytogenetic maps.
Apply the principles of population genetics to calculate genotype and allele frequencies.
Discuss the impact of evolution on human genetic traits and disease risk. </t>
  </si>
  <si>
    <t>84277 - CELLULAR BIOLOGY AND GENETICS</t>
  </si>
  <si>
    <t>Ambito</t>
  </si>
  <si>
    <t>Obiettivi</t>
  </si>
  <si>
    <t>TAF</t>
  </si>
  <si>
    <t>CFU</t>
  </si>
  <si>
    <t>SSD</t>
  </si>
  <si>
    <t>Elettivo</t>
  </si>
  <si>
    <t>SEM</t>
  </si>
  <si>
    <t xml:space="preserve">Anno </t>
  </si>
  <si>
    <t>ATTIVITA' FORMATIVA</t>
  </si>
  <si>
    <t>CORSO INTEGRATO</t>
  </si>
  <si>
    <t>Didattica in presenza</t>
  </si>
  <si>
    <t>Didattica Online</t>
  </si>
  <si>
    <t>Ore Laboratorio</t>
  </si>
  <si>
    <t>Ore Esercitazione/Tirocinio</t>
  </si>
  <si>
    <t>Ore totali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</si>
</sst>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Calibri"/>
      <family val="2"/>
      <scheme val="minor"/>
    </font>
    <font>
      <sz val="11"/>
      <name val="Calibri"/>
      <family val="2"/>
      <scheme val="minor"/>
    </font>
    <font>
      <sz val="10"/>
      <name val="Arial"/>
      <family val="2"/>
    </font>
    <font>
      <sz val="10"/>
      <color theme="1"/>
      <name val="Calibri"/>
      <family val="2"/>
      <scheme val="minor"/>
    </font>
    <font>
      <sz val="10"/>
      <color indexed="8"/>
      <name val="Calibri"/>
      <family val="2"/>
      <scheme val="minor"/>
    </font>
    <font>
      <b/>
      <sz val="11"/>
      <name val="Calibri"/>
      <family val="2"/>
      <scheme val="minor"/>
    </font>
    <font>
      <b/>
      <sz val="10"/>
      <name val="Calibri"/>
      <family val="2"/>
      <scheme val="minor"/>
    </font>
    <font>
      <b/>
      <sz val="10"/>
      <color indexed="8"/>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92D050"/>
        <bgColor indexed="64"/>
      </patternFill>
    </fill>
  </fills>
  <borders count="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27">
    <xf numFmtId="0" fontId="0" fillId="0" borderId="0" xfId="0"/>
    <xf numFmtId="0" fontId="1" fillId="0" borderId="0" xfId="0" applyFont="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2" fillId="0" borderId="0" xfId="0" applyFont="1" applyAlignment="1">
      <alignment horizontal="left" vertical="top"/>
    </xf>
    <xf numFmtId="0" fontId="0" fillId="0" borderId="0" xfId="0" applyFont="1" applyFill="1"/>
    <xf numFmtId="0" fontId="2" fillId="0" borderId="0" xfId="0" applyFont="1" applyFill="1"/>
    <xf numFmtId="0" fontId="1" fillId="0" borderId="0" xfId="1" applyFont="1" applyFill="1" applyAlignment="1">
      <alignment horizontal="left" vertical="top" wrapText="1"/>
    </xf>
    <xf numFmtId="0" fontId="4" fillId="0" borderId="0" xfId="1" applyFont="1" applyFill="1" applyAlignment="1">
      <alignment horizontal="left" vertical="top" wrapText="1"/>
    </xf>
    <xf numFmtId="0" fontId="4" fillId="0" borderId="0" xfId="1" quotePrefix="1" applyFont="1" applyFill="1" applyAlignment="1">
      <alignment horizontal="left" vertical="top" wrapText="1"/>
    </xf>
    <xf numFmtId="0" fontId="0" fillId="0" borderId="0" xfId="0" applyFont="1"/>
    <xf numFmtId="0" fontId="1" fillId="0" borderId="0" xfId="1" applyFont="1" applyAlignment="1">
      <alignment horizontal="left" vertical="top" wrapText="1"/>
    </xf>
    <xf numFmtId="0" fontId="5" fillId="0" borderId="0" xfId="1" applyFont="1" applyAlignment="1">
      <alignment horizontal="left" vertical="top" wrapText="1"/>
    </xf>
    <xf numFmtId="0" fontId="5" fillId="0" borderId="0" xfId="1" quotePrefix="1" applyFont="1" applyAlignment="1">
      <alignment horizontal="left" vertical="top" wrapText="1"/>
    </xf>
    <xf numFmtId="0" fontId="1" fillId="0" borderId="0" xfId="0" applyFont="1" applyAlignment="1">
      <alignment horizontal="left" vertical="top" wrapText="1"/>
    </xf>
    <xf numFmtId="0" fontId="0" fillId="0" borderId="0" xfId="0" applyFont="1" applyAlignment="1">
      <alignment wrapText="1"/>
    </xf>
    <xf numFmtId="0" fontId="7" fillId="2" borderId="2" xfId="1" applyFont="1" applyFill="1" applyBorder="1" applyAlignment="1">
      <alignment horizontal="left" vertical="center" wrapText="1"/>
    </xf>
    <xf numFmtId="0" fontId="0" fillId="0" borderId="0" xfId="0" applyAlignment="1">
      <alignment horizontal="center" vertical="center"/>
    </xf>
    <xf numFmtId="0" fontId="0" fillId="3" borderId="0" xfId="0" applyFill="1" applyAlignment="1">
      <alignment horizontal="center" vertical="center"/>
    </xf>
    <xf numFmtId="0" fontId="7" fillId="2" borderId="2" xfId="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pplyFill="1" applyAlignment="1">
      <alignment horizontal="center" vertical="center" wrapText="1"/>
    </xf>
    <xf numFmtId="0" fontId="1" fillId="0" borderId="0" xfId="1" applyFont="1" applyAlignment="1">
      <alignment horizontal="center" vertical="center" wrapText="1"/>
    </xf>
    <xf numFmtId="0" fontId="1" fillId="0" borderId="0" xfId="1" applyFont="1" applyFill="1" applyAlignment="1">
      <alignment horizontal="center" vertical="center" wrapText="1"/>
    </xf>
    <xf numFmtId="0" fontId="4" fillId="0" borderId="0" xfId="1" applyFont="1" applyFill="1" applyAlignment="1">
      <alignment horizontal="center" vertical="center" wrapText="1"/>
    </xf>
    <xf numFmtId="0" fontId="8"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cellXfs>
  <cellStyles count="2">
    <cellStyle name="Normale" xfId="0" builtinId="0"/>
    <cellStyle name="Normale 3" xfId="1" xr:uid="{7E9AB38C-7869-4C7E-9528-80113A364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D3F14-46D1-490E-B9A4-31E8BB81631B}">
  <sheetPr>
    <tabColor rgb="FFFF0000"/>
  </sheetPr>
  <dimension ref="A1:O196"/>
  <sheetViews>
    <sheetView tabSelected="1" zoomScale="70" zoomScaleNormal="70" workbookViewId="0">
      <pane ySplit="1" topLeftCell="A2" activePane="bottomLeft" state="frozen"/>
      <selection activeCell="C10" sqref="C10"/>
      <selection pane="bottomLeft" activeCell="H5" sqref="H5"/>
    </sheetView>
  </sheetViews>
  <sheetFormatPr defaultRowHeight="15" x14ac:dyDescent="0.25"/>
  <cols>
    <col min="1" max="1" width="43.28515625" style="3" customWidth="1"/>
    <col min="2" max="2" width="51.85546875" style="3" customWidth="1"/>
    <col min="3" max="3" width="7.42578125" style="17" bestFit="1" customWidth="1"/>
    <col min="4" max="4" width="6.7109375" style="17" customWidth="1"/>
    <col min="5" max="5" width="10.7109375" style="17" customWidth="1"/>
    <col min="6" max="6" width="11.85546875" style="3" customWidth="1"/>
    <col min="7" max="7" width="14.140625" style="17" customWidth="1"/>
    <col min="8" max="8" width="10.85546875" style="17" customWidth="1"/>
    <col min="9" max="9" width="8.85546875" style="17" customWidth="1"/>
    <col min="10" max="11" width="13.5703125" style="17" customWidth="1"/>
    <col min="12" max="12" width="8.85546875" style="17" customWidth="1"/>
    <col min="13" max="13" width="20.85546875" style="2" customWidth="1"/>
    <col min="14" max="14" width="94.140625" style="2" customWidth="1"/>
    <col min="15" max="15" width="50.28515625" style="1" customWidth="1"/>
  </cols>
  <sheetData>
    <row r="1" spans="1:15" s="17" customFormat="1" ht="54" customHeight="1" x14ac:dyDescent="0.25">
      <c r="A1" s="25" t="s">
        <v>446</v>
      </c>
      <c r="B1" s="25" t="s">
        <v>445</v>
      </c>
      <c r="C1" s="25" t="s">
        <v>444</v>
      </c>
      <c r="D1" s="25" t="s">
        <v>443</v>
      </c>
      <c r="E1" s="25" t="s">
        <v>442</v>
      </c>
      <c r="F1" s="25" t="s">
        <v>441</v>
      </c>
      <c r="G1" s="19" t="s">
        <v>447</v>
      </c>
      <c r="H1" s="19" t="s">
        <v>448</v>
      </c>
      <c r="I1" s="19" t="s">
        <v>449</v>
      </c>
      <c r="J1" s="19" t="s">
        <v>450</v>
      </c>
      <c r="K1" s="19" t="s">
        <v>451</v>
      </c>
      <c r="L1" s="19" t="s">
        <v>440</v>
      </c>
      <c r="M1" s="19" t="s">
        <v>439</v>
      </c>
      <c r="N1" s="16" t="s">
        <v>438</v>
      </c>
      <c r="O1" s="26" t="s">
        <v>437</v>
      </c>
    </row>
    <row r="2" spans="1:15" s="15" customFormat="1" ht="28.9" customHeight="1" x14ac:dyDescent="0.25">
      <c r="A2" s="12" t="s">
        <v>431</v>
      </c>
      <c r="B2" s="12" t="s">
        <v>436</v>
      </c>
      <c r="C2" s="20">
        <v>1</v>
      </c>
      <c r="D2" s="20">
        <v>1</v>
      </c>
      <c r="E2" s="20"/>
      <c r="F2" s="12" t="s">
        <v>433</v>
      </c>
      <c r="G2" s="20">
        <f>L2*8.5</f>
        <v>59.5</v>
      </c>
      <c r="H2" s="20">
        <f>L2*4</f>
        <v>28</v>
      </c>
      <c r="I2" s="20">
        <v>0</v>
      </c>
      <c r="J2" s="20"/>
      <c r="K2" s="20">
        <f>SUM(G2:J2)</f>
        <v>87.5</v>
      </c>
      <c r="L2" s="21">
        <v>7</v>
      </c>
      <c r="M2" s="11" t="s">
        <v>281</v>
      </c>
      <c r="N2" s="11" t="s">
        <v>435</v>
      </c>
      <c r="O2" s="11" t="s">
        <v>296</v>
      </c>
    </row>
    <row r="3" spans="1:15" s="10" customFormat="1" ht="28.9" customHeight="1" x14ac:dyDescent="0.25">
      <c r="A3" s="12" t="s">
        <v>431</v>
      </c>
      <c r="B3" s="12" t="s">
        <v>434</v>
      </c>
      <c r="C3" s="20">
        <v>1</v>
      </c>
      <c r="D3" s="20">
        <v>1</v>
      </c>
      <c r="E3" s="20"/>
      <c r="F3" s="12" t="s">
        <v>433</v>
      </c>
      <c r="G3" s="20">
        <v>0</v>
      </c>
      <c r="H3" s="20"/>
      <c r="I3" s="20">
        <v>17</v>
      </c>
      <c r="J3" s="20"/>
      <c r="K3" s="20">
        <f t="shared" ref="K3:K66" si="0">SUM(G3:J3)</f>
        <v>17</v>
      </c>
      <c r="L3" s="21">
        <v>1</v>
      </c>
      <c r="M3" s="11" t="s">
        <v>281</v>
      </c>
      <c r="N3" s="11" t="s">
        <v>432</v>
      </c>
      <c r="O3" s="11" t="s">
        <v>296</v>
      </c>
    </row>
    <row r="4" spans="1:15" s="10" customFormat="1" ht="28.9" customHeight="1" x14ac:dyDescent="0.25">
      <c r="A4" s="12" t="s">
        <v>431</v>
      </c>
      <c r="B4" s="12" t="s">
        <v>430</v>
      </c>
      <c r="C4" s="20">
        <v>1</v>
      </c>
      <c r="D4" s="20">
        <v>1</v>
      </c>
      <c r="E4" s="20"/>
      <c r="F4" s="12" t="s">
        <v>429</v>
      </c>
      <c r="G4" s="20">
        <f>L4*8.5</f>
        <v>17</v>
      </c>
      <c r="H4" s="20">
        <f>L4*4</f>
        <v>8</v>
      </c>
      <c r="I4" s="20">
        <v>0</v>
      </c>
      <c r="J4" s="20"/>
      <c r="K4" s="20">
        <f t="shared" si="0"/>
        <v>25</v>
      </c>
      <c r="L4" s="21">
        <v>2</v>
      </c>
      <c r="M4" s="11" t="s">
        <v>109</v>
      </c>
      <c r="N4" s="11" t="s">
        <v>428</v>
      </c>
      <c r="O4" s="1" t="s">
        <v>107</v>
      </c>
    </row>
    <row r="5" spans="1:15" s="10" customFormat="1" ht="28.9" customHeight="1" x14ac:dyDescent="0.25">
      <c r="A5" s="12" t="s">
        <v>423</v>
      </c>
      <c r="B5" s="12" t="s">
        <v>427</v>
      </c>
      <c r="C5" s="20">
        <v>1</v>
      </c>
      <c r="D5" s="20">
        <v>1</v>
      </c>
      <c r="E5" s="20"/>
      <c r="F5" s="12" t="s">
        <v>353</v>
      </c>
      <c r="G5" s="20">
        <f>L5*8.5</f>
        <v>25.5</v>
      </c>
      <c r="H5" s="20">
        <f>L5*4</f>
        <v>12</v>
      </c>
      <c r="I5" s="20">
        <v>0</v>
      </c>
      <c r="J5" s="20"/>
      <c r="K5" s="20">
        <f t="shared" si="0"/>
        <v>37.5</v>
      </c>
      <c r="L5" s="21">
        <v>3</v>
      </c>
      <c r="M5" s="11" t="s">
        <v>281</v>
      </c>
      <c r="N5" s="2" t="s">
        <v>426</v>
      </c>
      <c r="O5" s="11" t="s">
        <v>382</v>
      </c>
    </row>
    <row r="6" spans="1:15" s="10" customFormat="1" ht="28.9" customHeight="1" x14ac:dyDescent="0.25">
      <c r="A6" s="12" t="s">
        <v>423</v>
      </c>
      <c r="B6" s="12" t="s">
        <v>425</v>
      </c>
      <c r="C6" s="20">
        <v>1</v>
      </c>
      <c r="D6" s="20">
        <v>1</v>
      </c>
      <c r="E6" s="20"/>
      <c r="F6" s="12" t="s">
        <v>353</v>
      </c>
      <c r="G6" s="20">
        <f>L6*8.5</f>
        <v>34</v>
      </c>
      <c r="H6" s="20">
        <f>L6*4</f>
        <v>16</v>
      </c>
      <c r="I6" s="20">
        <v>0</v>
      </c>
      <c r="J6" s="20"/>
      <c r="K6" s="20">
        <f t="shared" si="0"/>
        <v>50</v>
      </c>
      <c r="L6" s="21">
        <v>4</v>
      </c>
      <c r="M6" s="11" t="s">
        <v>281</v>
      </c>
      <c r="N6" s="11" t="s">
        <v>424</v>
      </c>
      <c r="O6" s="11" t="s">
        <v>382</v>
      </c>
    </row>
    <row r="7" spans="1:15" s="10" customFormat="1" ht="28.9" customHeight="1" x14ac:dyDescent="0.25">
      <c r="A7" s="12" t="s">
        <v>423</v>
      </c>
      <c r="B7" s="12" t="s">
        <v>422</v>
      </c>
      <c r="C7" s="20">
        <v>1</v>
      </c>
      <c r="D7" s="20">
        <v>1</v>
      </c>
      <c r="E7" s="20"/>
      <c r="F7" s="12" t="s">
        <v>353</v>
      </c>
      <c r="G7" s="20">
        <v>0</v>
      </c>
      <c r="H7" s="20"/>
      <c r="I7" s="20">
        <v>17</v>
      </c>
      <c r="J7" s="20"/>
      <c r="K7" s="20">
        <f t="shared" si="0"/>
        <v>17</v>
      </c>
      <c r="L7" s="21">
        <v>1</v>
      </c>
      <c r="M7" s="11" t="s">
        <v>109</v>
      </c>
      <c r="N7" s="11" t="s">
        <v>421</v>
      </c>
      <c r="O7" s="1" t="s">
        <v>107</v>
      </c>
    </row>
    <row r="8" spans="1:15" s="10" customFormat="1" ht="28.9" customHeight="1" x14ac:dyDescent="0.25">
      <c r="A8" s="13" t="s">
        <v>3</v>
      </c>
      <c r="B8" s="12" t="s">
        <v>420</v>
      </c>
      <c r="C8" s="20">
        <v>1</v>
      </c>
      <c r="D8" s="20">
        <v>1</v>
      </c>
      <c r="E8" s="20"/>
      <c r="F8" s="12" t="s">
        <v>367</v>
      </c>
      <c r="G8" s="20">
        <v>0</v>
      </c>
      <c r="H8" s="20"/>
      <c r="I8" s="20">
        <v>0</v>
      </c>
      <c r="J8" s="22">
        <v>17</v>
      </c>
      <c r="K8" s="20">
        <f t="shared" si="0"/>
        <v>17</v>
      </c>
      <c r="L8" s="21">
        <v>1</v>
      </c>
      <c r="M8" s="11" t="s">
        <v>0</v>
      </c>
      <c r="N8" s="11" t="s">
        <v>419</v>
      </c>
      <c r="O8" s="11" t="s">
        <v>8</v>
      </c>
    </row>
    <row r="9" spans="1:15" s="10" customFormat="1" ht="28.9" customHeight="1" x14ac:dyDescent="0.25">
      <c r="A9" s="12" t="s">
        <v>406</v>
      </c>
      <c r="B9" s="12" t="s">
        <v>418</v>
      </c>
      <c r="C9" s="20">
        <v>1</v>
      </c>
      <c r="D9" s="20">
        <v>1</v>
      </c>
      <c r="E9" s="20"/>
      <c r="F9" s="12" t="s">
        <v>417</v>
      </c>
      <c r="G9" s="20">
        <f>L9*8.5</f>
        <v>8.5</v>
      </c>
      <c r="H9" s="20">
        <f>L9*4</f>
        <v>4</v>
      </c>
      <c r="I9" s="20">
        <v>0</v>
      </c>
      <c r="J9" s="20"/>
      <c r="K9" s="20">
        <f t="shared" si="0"/>
        <v>12.5</v>
      </c>
      <c r="L9" s="21">
        <v>1</v>
      </c>
      <c r="M9" s="11" t="s">
        <v>23</v>
      </c>
      <c r="N9" s="11" t="s">
        <v>416</v>
      </c>
      <c r="O9" s="11" t="s">
        <v>403</v>
      </c>
    </row>
    <row r="10" spans="1:15" s="10" customFormat="1" ht="28.9" customHeight="1" x14ac:dyDescent="0.25">
      <c r="A10" s="12" t="s">
        <v>406</v>
      </c>
      <c r="B10" s="12" t="s">
        <v>415</v>
      </c>
      <c r="C10" s="20">
        <v>1</v>
      </c>
      <c r="D10" s="20">
        <v>1</v>
      </c>
      <c r="E10" s="20"/>
      <c r="F10" s="12" t="s">
        <v>298</v>
      </c>
      <c r="G10" s="20">
        <f>L10*8.5</f>
        <v>17</v>
      </c>
      <c r="H10" s="20">
        <f>L10*4</f>
        <v>8</v>
      </c>
      <c r="I10" s="20">
        <v>0</v>
      </c>
      <c r="J10" s="20"/>
      <c r="K10" s="20">
        <f t="shared" si="0"/>
        <v>25</v>
      </c>
      <c r="L10" s="21">
        <v>2</v>
      </c>
      <c r="M10" s="11" t="s">
        <v>109</v>
      </c>
      <c r="N10" s="11" t="s">
        <v>414</v>
      </c>
      <c r="O10" s="1" t="s">
        <v>107</v>
      </c>
    </row>
    <row r="11" spans="1:15" s="10" customFormat="1" ht="28.9" customHeight="1" x14ac:dyDescent="0.25">
      <c r="A11" s="12" t="s">
        <v>406</v>
      </c>
      <c r="B11" s="12" t="s">
        <v>413</v>
      </c>
      <c r="C11" s="20">
        <v>1</v>
      </c>
      <c r="D11" s="20">
        <v>1</v>
      </c>
      <c r="E11" s="20"/>
      <c r="F11" s="12" t="s">
        <v>412</v>
      </c>
      <c r="G11" s="20">
        <f>L11*8.5</f>
        <v>17</v>
      </c>
      <c r="H11" s="20">
        <f>L11*4</f>
        <v>8</v>
      </c>
      <c r="I11" s="20">
        <v>0</v>
      </c>
      <c r="J11" s="20"/>
      <c r="K11" s="20">
        <f t="shared" si="0"/>
        <v>25</v>
      </c>
      <c r="L11" s="21">
        <v>2</v>
      </c>
      <c r="M11" s="11" t="s">
        <v>23</v>
      </c>
      <c r="N11" s="11" t="s">
        <v>411</v>
      </c>
      <c r="O11" s="11" t="s">
        <v>410</v>
      </c>
    </row>
    <row r="12" spans="1:15" s="10" customFormat="1" ht="28.9" customHeight="1" x14ac:dyDescent="0.25">
      <c r="A12" s="12" t="s">
        <v>406</v>
      </c>
      <c r="B12" s="12" t="s">
        <v>409</v>
      </c>
      <c r="C12" s="20">
        <v>1</v>
      </c>
      <c r="D12" s="20">
        <v>1</v>
      </c>
      <c r="E12" s="20"/>
      <c r="F12" s="12" t="s">
        <v>1</v>
      </c>
      <c r="G12" s="20">
        <f>L12*8.5</f>
        <v>8.5</v>
      </c>
      <c r="H12" s="20">
        <f>L12*4</f>
        <v>4</v>
      </c>
      <c r="I12" s="20">
        <v>0</v>
      </c>
      <c r="J12" s="20"/>
      <c r="K12" s="20">
        <f t="shared" si="0"/>
        <v>12.5</v>
      </c>
      <c r="L12" s="21">
        <v>1</v>
      </c>
      <c r="M12" s="11" t="s">
        <v>0</v>
      </c>
      <c r="N12" s="11" t="s">
        <v>408</v>
      </c>
      <c r="O12" s="11" t="s">
        <v>407</v>
      </c>
    </row>
    <row r="13" spans="1:15" s="10" customFormat="1" ht="28.9" customHeight="1" x14ac:dyDescent="0.25">
      <c r="A13" s="12" t="s">
        <v>406</v>
      </c>
      <c r="B13" s="12" t="s">
        <v>405</v>
      </c>
      <c r="C13" s="20">
        <v>1</v>
      </c>
      <c r="D13" s="20">
        <v>1</v>
      </c>
      <c r="E13" s="20"/>
      <c r="F13" s="12" t="s">
        <v>110</v>
      </c>
      <c r="G13" s="20">
        <f>L13*8.5</f>
        <v>17</v>
      </c>
      <c r="H13" s="20">
        <f>L13*4</f>
        <v>8</v>
      </c>
      <c r="I13" s="20">
        <v>0</v>
      </c>
      <c r="J13" s="20"/>
      <c r="K13" s="20">
        <f t="shared" si="0"/>
        <v>25</v>
      </c>
      <c r="L13" s="21">
        <v>2</v>
      </c>
      <c r="M13" s="11" t="s">
        <v>23</v>
      </c>
      <c r="N13" s="11" t="s">
        <v>404</v>
      </c>
      <c r="O13" s="11" t="s">
        <v>403</v>
      </c>
    </row>
    <row r="14" spans="1:15" s="10" customFormat="1" ht="28.9" customHeight="1" x14ac:dyDescent="0.25">
      <c r="A14" s="13" t="s">
        <v>3</v>
      </c>
      <c r="B14" s="12" t="s">
        <v>402</v>
      </c>
      <c r="C14" s="20">
        <v>1</v>
      </c>
      <c r="D14" s="20">
        <v>2</v>
      </c>
      <c r="E14" s="20"/>
      <c r="F14" s="12" t="s">
        <v>401</v>
      </c>
      <c r="G14" s="20">
        <f>L14*8.5</f>
        <v>34</v>
      </c>
      <c r="H14" s="20">
        <f>L14*4</f>
        <v>16</v>
      </c>
      <c r="I14" s="20">
        <v>0</v>
      </c>
      <c r="J14" s="20"/>
      <c r="K14" s="20">
        <f t="shared" si="0"/>
        <v>50</v>
      </c>
      <c r="L14" s="21">
        <v>4</v>
      </c>
      <c r="M14" s="11" t="s">
        <v>109</v>
      </c>
      <c r="N14" s="11" t="s">
        <v>400</v>
      </c>
      <c r="O14" s="1" t="s">
        <v>107</v>
      </c>
    </row>
    <row r="15" spans="1:15" s="10" customFormat="1" ht="28.9" customHeight="1" x14ac:dyDescent="0.25">
      <c r="A15" s="12" t="s">
        <v>393</v>
      </c>
      <c r="B15" s="12" t="s">
        <v>399</v>
      </c>
      <c r="C15" s="20">
        <v>1</v>
      </c>
      <c r="D15" s="20">
        <v>2</v>
      </c>
      <c r="E15" s="20"/>
      <c r="F15" s="12" t="s">
        <v>391</v>
      </c>
      <c r="G15" s="20">
        <f>L15*8.5</f>
        <v>34</v>
      </c>
      <c r="H15" s="20">
        <f>L15*4</f>
        <v>16</v>
      </c>
      <c r="I15" s="20">
        <v>0</v>
      </c>
      <c r="J15" s="20"/>
      <c r="K15" s="20">
        <f t="shared" si="0"/>
        <v>50</v>
      </c>
      <c r="L15" s="21">
        <v>4</v>
      </c>
      <c r="M15" s="11" t="s">
        <v>281</v>
      </c>
      <c r="N15" s="11" t="s">
        <v>398</v>
      </c>
      <c r="O15" s="11" t="s">
        <v>328</v>
      </c>
    </row>
    <row r="16" spans="1:15" s="10" customFormat="1" ht="28.9" customHeight="1" x14ac:dyDescent="0.25">
      <c r="A16" s="12" t="s">
        <v>393</v>
      </c>
      <c r="B16" s="12" t="s">
        <v>397</v>
      </c>
      <c r="C16" s="20">
        <v>1</v>
      </c>
      <c r="D16" s="20">
        <v>2</v>
      </c>
      <c r="E16" s="20"/>
      <c r="F16" s="12" t="s">
        <v>391</v>
      </c>
      <c r="G16" s="20">
        <f>L16*8.5</f>
        <v>8.5</v>
      </c>
      <c r="H16" s="20">
        <f>L16*4</f>
        <v>4</v>
      </c>
      <c r="I16" s="20">
        <v>0</v>
      </c>
      <c r="J16" s="20"/>
      <c r="K16" s="20">
        <f t="shared" si="0"/>
        <v>12.5</v>
      </c>
      <c r="L16" s="21">
        <v>1</v>
      </c>
      <c r="M16" s="11" t="s">
        <v>281</v>
      </c>
      <c r="N16" s="11" t="s">
        <v>396</v>
      </c>
      <c r="O16" s="11" t="s">
        <v>328</v>
      </c>
    </row>
    <row r="17" spans="1:15" s="10" customFormat="1" ht="28.9" customHeight="1" x14ac:dyDescent="0.25">
      <c r="A17" s="12" t="s">
        <v>393</v>
      </c>
      <c r="B17" s="12" t="s">
        <v>395</v>
      </c>
      <c r="C17" s="20">
        <v>1</v>
      </c>
      <c r="D17" s="20">
        <v>2</v>
      </c>
      <c r="E17" s="20"/>
      <c r="F17" s="12" t="s">
        <v>391</v>
      </c>
      <c r="G17" s="20">
        <v>0</v>
      </c>
      <c r="H17" s="20"/>
      <c r="I17" s="20">
        <v>17</v>
      </c>
      <c r="J17" s="20"/>
      <c r="K17" s="20">
        <f t="shared" si="0"/>
        <v>17</v>
      </c>
      <c r="L17" s="21">
        <v>1</v>
      </c>
      <c r="M17" s="11" t="s">
        <v>23</v>
      </c>
      <c r="N17" s="11" t="s">
        <v>394</v>
      </c>
      <c r="O17" s="11" t="s">
        <v>95</v>
      </c>
    </row>
    <row r="18" spans="1:15" s="10" customFormat="1" ht="28.9" customHeight="1" x14ac:dyDescent="0.25">
      <c r="A18" s="12" t="s">
        <v>393</v>
      </c>
      <c r="B18" s="12" t="s">
        <v>392</v>
      </c>
      <c r="C18" s="20">
        <v>1</v>
      </c>
      <c r="D18" s="20">
        <v>2</v>
      </c>
      <c r="E18" s="20"/>
      <c r="F18" s="12" t="s">
        <v>391</v>
      </c>
      <c r="G18" s="20">
        <f>L18*8.5</f>
        <v>17</v>
      </c>
      <c r="H18" s="20">
        <f>L18*4</f>
        <v>8</v>
      </c>
      <c r="I18" s="20">
        <v>0</v>
      </c>
      <c r="J18" s="20"/>
      <c r="K18" s="20">
        <f t="shared" si="0"/>
        <v>25</v>
      </c>
      <c r="L18" s="21">
        <v>2</v>
      </c>
      <c r="M18" s="11" t="s">
        <v>281</v>
      </c>
      <c r="N18" s="11" t="s">
        <v>390</v>
      </c>
      <c r="O18" s="14" t="s">
        <v>328</v>
      </c>
    </row>
    <row r="19" spans="1:15" s="10" customFormat="1" ht="28.9" customHeight="1" x14ac:dyDescent="0.25">
      <c r="A19" s="12" t="s">
        <v>385</v>
      </c>
      <c r="B19" s="12" t="s">
        <v>389</v>
      </c>
      <c r="C19" s="20">
        <v>1</v>
      </c>
      <c r="D19" s="20">
        <v>2</v>
      </c>
      <c r="E19" s="20"/>
      <c r="F19" s="12" t="s">
        <v>353</v>
      </c>
      <c r="G19" s="20">
        <f>L19*8.5</f>
        <v>34</v>
      </c>
      <c r="H19" s="20">
        <f>L19*4</f>
        <v>16</v>
      </c>
      <c r="I19" s="20">
        <v>0</v>
      </c>
      <c r="J19" s="20"/>
      <c r="K19" s="20">
        <f t="shared" si="0"/>
        <v>50</v>
      </c>
      <c r="L19" s="21">
        <v>4</v>
      </c>
      <c r="M19" s="11" t="s">
        <v>281</v>
      </c>
      <c r="N19" s="11" t="s">
        <v>388</v>
      </c>
      <c r="O19" s="11" t="s">
        <v>382</v>
      </c>
    </row>
    <row r="20" spans="1:15" s="10" customFormat="1" ht="28.9" customHeight="1" x14ac:dyDescent="0.25">
      <c r="A20" s="12" t="s">
        <v>385</v>
      </c>
      <c r="B20" s="12" t="s">
        <v>387</v>
      </c>
      <c r="C20" s="20">
        <v>1</v>
      </c>
      <c r="D20" s="20">
        <v>2</v>
      </c>
      <c r="E20" s="20"/>
      <c r="F20" s="12" t="s">
        <v>323</v>
      </c>
      <c r="G20" s="20">
        <f>L20*8.5</f>
        <v>34</v>
      </c>
      <c r="H20" s="20">
        <f>L20*4</f>
        <v>16</v>
      </c>
      <c r="I20" s="20">
        <v>0</v>
      </c>
      <c r="J20" s="20"/>
      <c r="K20" s="20">
        <f t="shared" si="0"/>
        <v>50</v>
      </c>
      <c r="L20" s="21">
        <v>4</v>
      </c>
      <c r="M20" s="11" t="s">
        <v>281</v>
      </c>
      <c r="N20" s="11" t="s">
        <v>386</v>
      </c>
      <c r="O20" s="11" t="s">
        <v>279</v>
      </c>
    </row>
    <row r="21" spans="1:15" s="10" customFormat="1" ht="28.9" customHeight="1" x14ac:dyDescent="0.25">
      <c r="A21" s="12" t="s">
        <v>385</v>
      </c>
      <c r="B21" s="12" t="s">
        <v>384</v>
      </c>
      <c r="C21" s="20">
        <v>1</v>
      </c>
      <c r="D21" s="20">
        <v>2</v>
      </c>
      <c r="E21" s="20"/>
      <c r="F21" s="12" t="s">
        <v>353</v>
      </c>
      <c r="G21" s="20">
        <f>L21*8.5</f>
        <v>51</v>
      </c>
      <c r="H21" s="20">
        <f>L21*4</f>
        <v>24</v>
      </c>
      <c r="I21" s="20">
        <v>0</v>
      </c>
      <c r="J21" s="20"/>
      <c r="K21" s="20">
        <f t="shared" si="0"/>
        <v>75</v>
      </c>
      <c r="L21" s="21">
        <v>6</v>
      </c>
      <c r="M21" s="11" t="s">
        <v>281</v>
      </c>
      <c r="N21" s="11" t="s">
        <v>383</v>
      </c>
      <c r="O21" s="11" t="s">
        <v>382</v>
      </c>
    </row>
    <row r="22" spans="1:15" s="10" customFormat="1" ht="28.9" customHeight="1" x14ac:dyDescent="0.25">
      <c r="A22" s="13" t="s">
        <v>3</v>
      </c>
      <c r="B22" s="12" t="s">
        <v>381</v>
      </c>
      <c r="C22" s="20">
        <v>1</v>
      </c>
      <c r="D22" s="20">
        <v>2</v>
      </c>
      <c r="E22" s="20" t="s">
        <v>135</v>
      </c>
      <c r="F22" s="12" t="s">
        <v>1</v>
      </c>
      <c r="G22" s="20">
        <f>L22*8.5</f>
        <v>17</v>
      </c>
      <c r="H22" s="20">
        <f>L22*4</f>
        <v>8</v>
      </c>
      <c r="I22" s="20"/>
      <c r="J22" s="20"/>
      <c r="K22" s="20">
        <f t="shared" si="0"/>
        <v>25</v>
      </c>
      <c r="L22" s="21">
        <v>2</v>
      </c>
      <c r="M22" s="11" t="s">
        <v>50</v>
      </c>
      <c r="N22" s="11"/>
      <c r="O22" s="11" t="s">
        <v>49</v>
      </c>
    </row>
    <row r="23" spans="1:15" s="10" customFormat="1" ht="28.9" customHeight="1" x14ac:dyDescent="0.25">
      <c r="A23" s="12" t="s">
        <v>372</v>
      </c>
      <c r="B23" s="12" t="s">
        <v>380</v>
      </c>
      <c r="C23" s="20">
        <v>2</v>
      </c>
      <c r="D23" s="20">
        <v>1</v>
      </c>
      <c r="E23" s="20"/>
      <c r="F23" s="12" t="s">
        <v>326</v>
      </c>
      <c r="G23" s="20">
        <f>L23*8.5</f>
        <v>17</v>
      </c>
      <c r="H23" s="20">
        <f>L23*4</f>
        <v>8</v>
      </c>
      <c r="I23" s="20">
        <v>0</v>
      </c>
      <c r="J23" s="20"/>
      <c r="K23" s="20">
        <f t="shared" si="0"/>
        <v>25</v>
      </c>
      <c r="L23" s="21">
        <v>2</v>
      </c>
      <c r="M23" s="11" t="s">
        <v>281</v>
      </c>
      <c r="N23" s="11" t="s">
        <v>379</v>
      </c>
      <c r="O23" s="11" t="s">
        <v>328</v>
      </c>
    </row>
    <row r="24" spans="1:15" s="10" customFormat="1" ht="28.9" customHeight="1" x14ac:dyDescent="0.25">
      <c r="A24" s="12" t="s">
        <v>372</v>
      </c>
      <c r="B24" s="12" t="s">
        <v>378</v>
      </c>
      <c r="C24" s="20">
        <v>2</v>
      </c>
      <c r="D24" s="20">
        <v>1</v>
      </c>
      <c r="E24" s="20"/>
      <c r="F24" s="12" t="s">
        <v>326</v>
      </c>
      <c r="G24" s="20">
        <v>0</v>
      </c>
      <c r="H24" s="20"/>
      <c r="I24" s="20">
        <v>17</v>
      </c>
      <c r="J24" s="20"/>
      <c r="K24" s="20">
        <f t="shared" si="0"/>
        <v>17</v>
      </c>
      <c r="L24" s="21">
        <v>1</v>
      </c>
      <c r="M24" s="11" t="s">
        <v>23</v>
      </c>
      <c r="N24" s="11" t="s">
        <v>377</v>
      </c>
      <c r="O24" s="11" t="s">
        <v>95</v>
      </c>
    </row>
    <row r="25" spans="1:15" s="10" customFormat="1" ht="28.9" customHeight="1" x14ac:dyDescent="0.25">
      <c r="A25" s="12" t="s">
        <v>372</v>
      </c>
      <c r="B25" s="12" t="s">
        <v>376</v>
      </c>
      <c r="C25" s="20">
        <v>2</v>
      </c>
      <c r="D25" s="20">
        <v>1</v>
      </c>
      <c r="E25" s="20"/>
      <c r="F25" s="12" t="s">
        <v>323</v>
      </c>
      <c r="G25" s="20">
        <f>L25*8.5</f>
        <v>51</v>
      </c>
      <c r="H25" s="20">
        <f>L25*4</f>
        <v>24</v>
      </c>
      <c r="I25" s="20">
        <v>0</v>
      </c>
      <c r="J25" s="20"/>
      <c r="K25" s="20">
        <f t="shared" si="0"/>
        <v>75</v>
      </c>
      <c r="L25" s="21">
        <v>6</v>
      </c>
      <c r="M25" s="11" t="s">
        <v>281</v>
      </c>
      <c r="N25" s="11" t="s">
        <v>375</v>
      </c>
      <c r="O25" s="11" t="s">
        <v>279</v>
      </c>
    </row>
    <row r="26" spans="1:15" s="10" customFormat="1" ht="28.9" customHeight="1" x14ac:dyDescent="0.25">
      <c r="A26" s="12" t="s">
        <v>372</v>
      </c>
      <c r="B26" s="12" t="s">
        <v>374</v>
      </c>
      <c r="C26" s="20">
        <v>2</v>
      </c>
      <c r="D26" s="20">
        <v>1</v>
      </c>
      <c r="E26" s="20"/>
      <c r="F26" s="12" t="s">
        <v>323</v>
      </c>
      <c r="G26" s="20">
        <v>0</v>
      </c>
      <c r="H26" s="20"/>
      <c r="I26" s="20">
        <v>17</v>
      </c>
      <c r="J26" s="20"/>
      <c r="K26" s="20">
        <f t="shared" si="0"/>
        <v>17</v>
      </c>
      <c r="L26" s="21">
        <v>1</v>
      </c>
      <c r="M26" s="11" t="s">
        <v>23</v>
      </c>
      <c r="N26" s="11" t="s">
        <v>373</v>
      </c>
      <c r="O26" s="11" t="s">
        <v>95</v>
      </c>
    </row>
    <row r="27" spans="1:15" s="10" customFormat="1" ht="28.9" customHeight="1" x14ac:dyDescent="0.25">
      <c r="A27" s="12" t="s">
        <v>372</v>
      </c>
      <c r="B27" s="12" t="s">
        <v>371</v>
      </c>
      <c r="C27" s="20">
        <v>2</v>
      </c>
      <c r="D27" s="20">
        <v>1</v>
      </c>
      <c r="E27" s="20"/>
      <c r="F27" s="12" t="s">
        <v>31</v>
      </c>
      <c r="G27" s="20">
        <f>L27*8.5</f>
        <v>8.5</v>
      </c>
      <c r="H27" s="20">
        <f>L27*4</f>
        <v>4</v>
      </c>
      <c r="I27" s="20">
        <v>0</v>
      </c>
      <c r="J27" s="20"/>
      <c r="K27" s="20">
        <f t="shared" si="0"/>
        <v>12.5</v>
      </c>
      <c r="L27" s="21">
        <v>1</v>
      </c>
      <c r="M27" s="11" t="s">
        <v>23</v>
      </c>
      <c r="N27" s="11" t="s">
        <v>319</v>
      </c>
      <c r="O27" s="11" t="s">
        <v>348</v>
      </c>
    </row>
    <row r="28" spans="1:15" s="10" customFormat="1" ht="28.9" customHeight="1" x14ac:dyDescent="0.25">
      <c r="A28" s="13" t="s">
        <v>3</v>
      </c>
      <c r="B28" s="12" t="s">
        <v>370</v>
      </c>
      <c r="C28" s="20">
        <v>2</v>
      </c>
      <c r="D28" s="20"/>
      <c r="E28" s="20"/>
      <c r="F28" s="12" t="s">
        <v>31</v>
      </c>
      <c r="G28" s="20">
        <v>0</v>
      </c>
      <c r="H28" s="20"/>
      <c r="I28" s="20">
        <v>0</v>
      </c>
      <c r="J28" s="20">
        <v>25</v>
      </c>
      <c r="K28" s="20">
        <f t="shared" si="0"/>
        <v>25</v>
      </c>
      <c r="L28" s="21">
        <v>1</v>
      </c>
      <c r="M28" s="11" t="s">
        <v>0</v>
      </c>
      <c r="N28" s="11" t="s">
        <v>369</v>
      </c>
      <c r="O28" s="11" t="s">
        <v>8</v>
      </c>
    </row>
    <row r="29" spans="1:15" s="10" customFormat="1" ht="28.9" customHeight="1" x14ac:dyDescent="0.25">
      <c r="A29" s="13" t="s">
        <v>3</v>
      </c>
      <c r="B29" s="12" t="s">
        <v>368</v>
      </c>
      <c r="C29" s="20">
        <v>2</v>
      </c>
      <c r="D29" s="20"/>
      <c r="E29" s="20"/>
      <c r="F29" s="12" t="s">
        <v>367</v>
      </c>
      <c r="G29" s="20">
        <v>0</v>
      </c>
      <c r="H29" s="20"/>
      <c r="I29" s="20">
        <v>0</v>
      </c>
      <c r="J29" s="20">
        <v>25</v>
      </c>
      <c r="K29" s="20">
        <f t="shared" si="0"/>
        <v>25</v>
      </c>
      <c r="L29" s="21">
        <v>1</v>
      </c>
      <c r="M29" s="11" t="s">
        <v>0</v>
      </c>
      <c r="N29" s="11" t="s">
        <v>366</v>
      </c>
      <c r="O29" s="11" t="s">
        <v>8</v>
      </c>
    </row>
    <row r="30" spans="1:15" s="10" customFormat="1" ht="28.9" customHeight="1" x14ac:dyDescent="0.25">
      <c r="A30" s="13" t="s">
        <v>3</v>
      </c>
      <c r="B30" s="12" t="s">
        <v>365</v>
      </c>
      <c r="C30" s="20">
        <v>2</v>
      </c>
      <c r="D30" s="20"/>
      <c r="E30" s="20"/>
      <c r="F30" s="12" t="s">
        <v>28</v>
      </c>
      <c r="G30" s="20">
        <v>0</v>
      </c>
      <c r="H30" s="20"/>
      <c r="I30" s="20">
        <v>0</v>
      </c>
      <c r="J30" s="20">
        <v>25</v>
      </c>
      <c r="K30" s="20">
        <f t="shared" si="0"/>
        <v>25</v>
      </c>
      <c r="L30" s="21">
        <v>1</v>
      </c>
      <c r="M30" s="11" t="s">
        <v>0</v>
      </c>
      <c r="N30" s="11" t="s">
        <v>364</v>
      </c>
      <c r="O30" s="11" t="s">
        <v>8</v>
      </c>
    </row>
    <row r="31" spans="1:15" s="10" customFormat="1" ht="28.9" customHeight="1" x14ac:dyDescent="0.25">
      <c r="A31" s="13" t="s">
        <v>3</v>
      </c>
      <c r="B31" s="12" t="s">
        <v>363</v>
      </c>
      <c r="C31" s="20">
        <v>2</v>
      </c>
      <c r="D31" s="20">
        <v>2</v>
      </c>
      <c r="E31" s="20"/>
      <c r="F31" s="12" t="s">
        <v>118</v>
      </c>
      <c r="G31" s="20">
        <f>L31*8.5</f>
        <v>42.5</v>
      </c>
      <c r="H31" s="20">
        <f>L31*4</f>
        <v>20</v>
      </c>
      <c r="I31" s="20">
        <v>0</v>
      </c>
      <c r="J31" s="20"/>
      <c r="K31" s="20">
        <f t="shared" si="0"/>
        <v>62.5</v>
      </c>
      <c r="L31" s="21">
        <v>5</v>
      </c>
      <c r="M31" s="11" t="s">
        <v>23</v>
      </c>
      <c r="N31" s="11" t="s">
        <v>362</v>
      </c>
      <c r="O31" s="11" t="s">
        <v>361</v>
      </c>
    </row>
    <row r="32" spans="1:15" s="10" customFormat="1" ht="28.9" customHeight="1" x14ac:dyDescent="0.25">
      <c r="A32" s="12" t="s">
        <v>351</v>
      </c>
      <c r="B32" s="12" t="s">
        <v>360</v>
      </c>
      <c r="C32" s="20">
        <v>2</v>
      </c>
      <c r="D32" s="20">
        <v>1</v>
      </c>
      <c r="E32" s="20"/>
      <c r="F32" s="12" t="s">
        <v>326</v>
      </c>
      <c r="G32" s="20">
        <f>L32*8.5</f>
        <v>25.5</v>
      </c>
      <c r="H32" s="20">
        <f>L32*4</f>
        <v>12</v>
      </c>
      <c r="I32" s="20">
        <v>0</v>
      </c>
      <c r="J32" s="20"/>
      <c r="K32" s="20">
        <f t="shared" si="0"/>
        <v>37.5</v>
      </c>
      <c r="L32" s="21">
        <v>3</v>
      </c>
      <c r="M32" s="11" t="s">
        <v>281</v>
      </c>
      <c r="N32" s="11" t="s">
        <v>359</v>
      </c>
      <c r="O32" s="11" t="s">
        <v>328</v>
      </c>
    </row>
    <row r="33" spans="1:15" s="10" customFormat="1" ht="28.9" customHeight="1" x14ac:dyDescent="0.25">
      <c r="A33" s="12" t="s">
        <v>351</v>
      </c>
      <c r="B33" s="12" t="s">
        <v>358</v>
      </c>
      <c r="C33" s="20">
        <v>2</v>
      </c>
      <c r="D33" s="20">
        <v>1</v>
      </c>
      <c r="E33" s="20"/>
      <c r="F33" s="12" t="s">
        <v>326</v>
      </c>
      <c r="G33" s="20">
        <v>0</v>
      </c>
      <c r="H33" s="20"/>
      <c r="I33" s="20">
        <v>17</v>
      </c>
      <c r="J33" s="20"/>
      <c r="K33" s="20">
        <f t="shared" si="0"/>
        <v>17</v>
      </c>
      <c r="L33" s="21">
        <v>1</v>
      </c>
      <c r="M33" s="11" t="s">
        <v>23</v>
      </c>
      <c r="N33" s="11" t="s">
        <v>357</v>
      </c>
      <c r="O33" s="11" t="s">
        <v>95</v>
      </c>
    </row>
    <row r="34" spans="1:15" s="10" customFormat="1" ht="28.9" customHeight="1" x14ac:dyDescent="0.25">
      <c r="A34" s="12" t="s">
        <v>351</v>
      </c>
      <c r="B34" s="12" t="s">
        <v>356</v>
      </c>
      <c r="C34" s="20">
        <v>2</v>
      </c>
      <c r="D34" s="20">
        <v>1</v>
      </c>
      <c r="E34" s="20"/>
      <c r="F34" s="12" t="s">
        <v>323</v>
      </c>
      <c r="G34" s="20">
        <f>L34*8.5</f>
        <v>17</v>
      </c>
      <c r="H34" s="20">
        <f>L34*4</f>
        <v>8</v>
      </c>
      <c r="I34" s="20">
        <v>0</v>
      </c>
      <c r="J34" s="20"/>
      <c r="K34" s="20">
        <f t="shared" si="0"/>
        <v>25</v>
      </c>
      <c r="L34" s="21">
        <v>2</v>
      </c>
      <c r="M34" s="11" t="s">
        <v>281</v>
      </c>
      <c r="N34" s="11" t="s">
        <v>355</v>
      </c>
      <c r="O34" s="11" t="s">
        <v>279</v>
      </c>
    </row>
    <row r="35" spans="1:15" s="10" customFormat="1" ht="28.9" customHeight="1" x14ac:dyDescent="0.25">
      <c r="A35" s="12" t="s">
        <v>351</v>
      </c>
      <c r="B35" s="12" t="s">
        <v>354</v>
      </c>
      <c r="C35" s="20">
        <v>2</v>
      </c>
      <c r="D35" s="20">
        <v>1</v>
      </c>
      <c r="E35" s="20"/>
      <c r="F35" s="12" t="s">
        <v>353</v>
      </c>
      <c r="G35" s="20">
        <f>L35*8.5</f>
        <v>17</v>
      </c>
      <c r="H35" s="20">
        <f>L35*4</f>
        <v>8</v>
      </c>
      <c r="I35" s="20">
        <v>0</v>
      </c>
      <c r="J35" s="20"/>
      <c r="K35" s="20">
        <f t="shared" si="0"/>
        <v>25</v>
      </c>
      <c r="L35" s="21">
        <v>2</v>
      </c>
      <c r="M35" s="11" t="s">
        <v>109</v>
      </c>
      <c r="N35" s="11" t="s">
        <v>352</v>
      </c>
      <c r="O35" s="11" t="s">
        <v>107</v>
      </c>
    </row>
    <row r="36" spans="1:15" s="10" customFormat="1" ht="28.9" customHeight="1" x14ac:dyDescent="0.25">
      <c r="A36" s="12" t="s">
        <v>351</v>
      </c>
      <c r="B36" s="12" t="s">
        <v>350</v>
      </c>
      <c r="C36" s="20">
        <v>2</v>
      </c>
      <c r="D36" s="20">
        <v>1</v>
      </c>
      <c r="E36" s="20"/>
      <c r="F36" s="12" t="s">
        <v>31</v>
      </c>
      <c r="G36" s="20">
        <f>L36*8.5</f>
        <v>8.5</v>
      </c>
      <c r="H36" s="20">
        <f>L36*4</f>
        <v>4</v>
      </c>
      <c r="I36" s="20">
        <v>0</v>
      </c>
      <c r="J36" s="20"/>
      <c r="K36" s="20">
        <f t="shared" si="0"/>
        <v>12.5</v>
      </c>
      <c r="L36" s="21">
        <v>1</v>
      </c>
      <c r="M36" s="11" t="s">
        <v>23</v>
      </c>
      <c r="N36" s="11" t="s">
        <v>349</v>
      </c>
      <c r="O36" s="11" t="s">
        <v>348</v>
      </c>
    </row>
    <row r="37" spans="1:15" s="10" customFormat="1" ht="28.9" customHeight="1" x14ac:dyDescent="0.25">
      <c r="A37" s="12" t="s">
        <v>343</v>
      </c>
      <c r="B37" s="12" t="s">
        <v>347</v>
      </c>
      <c r="C37" s="20">
        <v>2</v>
      </c>
      <c r="D37" s="20">
        <v>2</v>
      </c>
      <c r="E37" s="20"/>
      <c r="F37" s="12" t="s">
        <v>326</v>
      </c>
      <c r="G37" s="20">
        <f>L37*8.5</f>
        <v>17</v>
      </c>
      <c r="H37" s="20">
        <f>L37*4</f>
        <v>8</v>
      </c>
      <c r="I37" s="20">
        <v>0</v>
      </c>
      <c r="J37" s="20"/>
      <c r="K37" s="20">
        <f t="shared" si="0"/>
        <v>25</v>
      </c>
      <c r="L37" s="21">
        <v>2</v>
      </c>
      <c r="M37" s="11" t="s">
        <v>281</v>
      </c>
      <c r="N37" s="11" t="s">
        <v>346</v>
      </c>
      <c r="O37" s="11" t="s">
        <v>328</v>
      </c>
    </row>
    <row r="38" spans="1:15" s="10" customFormat="1" ht="28.9" customHeight="1" x14ac:dyDescent="0.25">
      <c r="A38" s="12" t="s">
        <v>343</v>
      </c>
      <c r="B38" s="12" t="s">
        <v>345</v>
      </c>
      <c r="C38" s="20">
        <v>2</v>
      </c>
      <c r="D38" s="20">
        <v>2</v>
      </c>
      <c r="E38" s="20"/>
      <c r="F38" s="12" t="s">
        <v>326</v>
      </c>
      <c r="G38" s="20">
        <v>0</v>
      </c>
      <c r="H38" s="20"/>
      <c r="I38" s="20">
        <v>17</v>
      </c>
      <c r="J38" s="20"/>
      <c r="K38" s="20">
        <f t="shared" si="0"/>
        <v>17</v>
      </c>
      <c r="L38" s="21">
        <v>1</v>
      </c>
      <c r="M38" s="11" t="s">
        <v>23</v>
      </c>
      <c r="N38" s="11" t="s">
        <v>344</v>
      </c>
      <c r="O38" s="11" t="s">
        <v>95</v>
      </c>
    </row>
    <row r="39" spans="1:15" s="10" customFormat="1" ht="28.9" customHeight="1" x14ac:dyDescent="0.25">
      <c r="A39" s="12" t="s">
        <v>343</v>
      </c>
      <c r="B39" s="12" t="s">
        <v>342</v>
      </c>
      <c r="C39" s="20">
        <v>2</v>
      </c>
      <c r="D39" s="20">
        <v>2</v>
      </c>
      <c r="E39" s="20"/>
      <c r="F39" s="12" t="s">
        <v>323</v>
      </c>
      <c r="G39" s="20">
        <f>L39*8.5</f>
        <v>25.5</v>
      </c>
      <c r="H39" s="20">
        <f>L39*4</f>
        <v>12</v>
      </c>
      <c r="I39" s="20">
        <v>0</v>
      </c>
      <c r="J39" s="20"/>
      <c r="K39" s="20">
        <f t="shared" si="0"/>
        <v>37.5</v>
      </c>
      <c r="L39" s="21">
        <v>3</v>
      </c>
      <c r="M39" s="11" t="s">
        <v>281</v>
      </c>
      <c r="N39" s="11" t="s">
        <v>341</v>
      </c>
      <c r="O39" s="11" t="s">
        <v>279</v>
      </c>
    </row>
    <row r="40" spans="1:15" s="10" customFormat="1" ht="28.9" customHeight="1" x14ac:dyDescent="0.25">
      <c r="A40" s="13" t="s">
        <v>3</v>
      </c>
      <c r="B40" s="12" t="s">
        <v>340</v>
      </c>
      <c r="C40" s="20">
        <v>2</v>
      </c>
      <c r="D40" s="20">
        <v>2</v>
      </c>
      <c r="E40" s="20"/>
      <c r="F40" s="12" t="s">
        <v>126</v>
      </c>
      <c r="G40" s="20">
        <f>L40*8.5</f>
        <v>42.5</v>
      </c>
      <c r="H40" s="20">
        <f>L40*4</f>
        <v>20</v>
      </c>
      <c r="I40" s="20">
        <v>0</v>
      </c>
      <c r="J40" s="20"/>
      <c r="K40" s="20">
        <f t="shared" si="0"/>
        <v>62.5</v>
      </c>
      <c r="L40" s="21">
        <v>5</v>
      </c>
      <c r="M40" s="11" t="s">
        <v>23</v>
      </c>
      <c r="N40" s="11" t="s">
        <v>339</v>
      </c>
      <c r="O40" s="11" t="s">
        <v>258</v>
      </c>
    </row>
    <row r="41" spans="1:15" s="10" customFormat="1" ht="28.9" customHeight="1" x14ac:dyDescent="0.25">
      <c r="A41" s="12" t="s">
        <v>332</v>
      </c>
      <c r="B41" s="12" t="s">
        <v>338</v>
      </c>
      <c r="C41" s="20">
        <v>2</v>
      </c>
      <c r="D41" s="20">
        <v>1</v>
      </c>
      <c r="E41" s="20"/>
      <c r="F41" s="12" t="s">
        <v>326</v>
      </c>
      <c r="G41" s="20">
        <f>L41*8.5</f>
        <v>25.5</v>
      </c>
      <c r="H41" s="20">
        <f>L41*4</f>
        <v>12</v>
      </c>
      <c r="I41" s="20">
        <v>0</v>
      </c>
      <c r="J41" s="20"/>
      <c r="K41" s="20">
        <f t="shared" si="0"/>
        <v>37.5</v>
      </c>
      <c r="L41" s="21">
        <v>3</v>
      </c>
      <c r="M41" s="11" t="s">
        <v>281</v>
      </c>
      <c r="N41" s="11" t="s">
        <v>337</v>
      </c>
      <c r="O41" s="11" t="s">
        <v>328</v>
      </c>
    </row>
    <row r="42" spans="1:15" s="10" customFormat="1" ht="28.9" customHeight="1" x14ac:dyDescent="0.25">
      <c r="A42" s="12" t="s">
        <v>332</v>
      </c>
      <c r="B42" s="12" t="s">
        <v>336</v>
      </c>
      <c r="C42" s="20">
        <v>2</v>
      </c>
      <c r="D42" s="20">
        <v>1</v>
      </c>
      <c r="E42" s="20"/>
      <c r="F42" s="12" t="s">
        <v>326</v>
      </c>
      <c r="G42" s="20">
        <v>0</v>
      </c>
      <c r="H42" s="20"/>
      <c r="I42" s="20">
        <v>17</v>
      </c>
      <c r="J42" s="20"/>
      <c r="K42" s="20">
        <f t="shared" si="0"/>
        <v>17</v>
      </c>
      <c r="L42" s="21">
        <v>1</v>
      </c>
      <c r="M42" s="11" t="s">
        <v>23</v>
      </c>
      <c r="N42" s="11" t="s">
        <v>335</v>
      </c>
      <c r="O42" s="11" t="s">
        <v>95</v>
      </c>
    </row>
    <row r="43" spans="1:15" s="10" customFormat="1" ht="28.9" customHeight="1" x14ac:dyDescent="0.25">
      <c r="A43" s="12" t="s">
        <v>332</v>
      </c>
      <c r="B43" s="12" t="s">
        <v>334</v>
      </c>
      <c r="C43" s="20">
        <v>2</v>
      </c>
      <c r="D43" s="20">
        <v>1</v>
      </c>
      <c r="E43" s="20"/>
      <c r="F43" s="12" t="s">
        <v>323</v>
      </c>
      <c r="G43" s="20">
        <f>L43*8.5</f>
        <v>17</v>
      </c>
      <c r="H43" s="20">
        <f>L43*4</f>
        <v>8</v>
      </c>
      <c r="I43" s="20">
        <v>0</v>
      </c>
      <c r="J43" s="20"/>
      <c r="K43" s="20">
        <f t="shared" si="0"/>
        <v>25</v>
      </c>
      <c r="L43" s="21">
        <v>2</v>
      </c>
      <c r="M43" s="11" t="s">
        <v>281</v>
      </c>
      <c r="N43" s="11" t="s">
        <v>333</v>
      </c>
      <c r="O43" s="11" t="s">
        <v>279</v>
      </c>
    </row>
    <row r="44" spans="1:15" s="10" customFormat="1" ht="28.9" customHeight="1" x14ac:dyDescent="0.25">
      <c r="A44" s="12" t="s">
        <v>332</v>
      </c>
      <c r="B44" s="12" t="s">
        <v>331</v>
      </c>
      <c r="C44" s="20">
        <v>2</v>
      </c>
      <c r="D44" s="20">
        <v>1</v>
      </c>
      <c r="E44" s="20"/>
      <c r="F44" s="12" t="s">
        <v>210</v>
      </c>
      <c r="G44" s="20">
        <f>L44*8.5</f>
        <v>8.5</v>
      </c>
      <c r="H44" s="20">
        <f>L44*4</f>
        <v>4</v>
      </c>
      <c r="I44" s="20">
        <v>0</v>
      </c>
      <c r="J44" s="20"/>
      <c r="K44" s="20">
        <f t="shared" si="0"/>
        <v>12.5</v>
      </c>
      <c r="L44" s="21">
        <v>1</v>
      </c>
      <c r="M44" s="11" t="s">
        <v>23</v>
      </c>
      <c r="N44" s="11" t="s">
        <v>319</v>
      </c>
      <c r="O44" s="11" t="s">
        <v>202</v>
      </c>
    </row>
    <row r="45" spans="1:15" s="10" customFormat="1" ht="28.9" customHeight="1" x14ac:dyDescent="0.25">
      <c r="A45" s="12" t="s">
        <v>321</v>
      </c>
      <c r="B45" s="12" t="s">
        <v>330</v>
      </c>
      <c r="C45" s="20">
        <v>2</v>
      </c>
      <c r="D45" s="20">
        <v>2</v>
      </c>
      <c r="E45" s="20"/>
      <c r="F45" s="12" t="s">
        <v>326</v>
      </c>
      <c r="G45" s="20">
        <f>L45*8.5</f>
        <v>42.5</v>
      </c>
      <c r="H45" s="20">
        <f>L45*4</f>
        <v>20</v>
      </c>
      <c r="I45" s="20">
        <v>0</v>
      </c>
      <c r="J45" s="20"/>
      <c r="K45" s="20">
        <f t="shared" si="0"/>
        <v>62.5</v>
      </c>
      <c r="L45" s="21">
        <v>5</v>
      </c>
      <c r="M45" s="11" t="s">
        <v>281</v>
      </c>
      <c r="N45" s="11" t="s">
        <v>329</v>
      </c>
      <c r="O45" s="11" t="s">
        <v>328</v>
      </c>
    </row>
    <row r="46" spans="1:15" s="10" customFormat="1" ht="28.9" customHeight="1" x14ac:dyDescent="0.25">
      <c r="A46" s="12" t="s">
        <v>321</v>
      </c>
      <c r="B46" s="12" t="s">
        <v>327</v>
      </c>
      <c r="C46" s="20">
        <v>2</v>
      </c>
      <c r="D46" s="20">
        <v>2</v>
      </c>
      <c r="E46" s="20"/>
      <c r="F46" s="12" t="s">
        <v>326</v>
      </c>
      <c r="G46" s="20">
        <v>0</v>
      </c>
      <c r="H46" s="20"/>
      <c r="I46" s="20">
        <v>17</v>
      </c>
      <c r="J46" s="20"/>
      <c r="K46" s="20">
        <f t="shared" si="0"/>
        <v>17</v>
      </c>
      <c r="L46" s="21">
        <v>1</v>
      </c>
      <c r="M46" s="11" t="s">
        <v>23</v>
      </c>
      <c r="N46" s="11" t="s">
        <v>325</v>
      </c>
      <c r="O46" s="11" t="s">
        <v>95</v>
      </c>
    </row>
    <row r="47" spans="1:15" s="10" customFormat="1" ht="28.9" customHeight="1" x14ac:dyDescent="0.25">
      <c r="A47" s="12" t="s">
        <v>321</v>
      </c>
      <c r="B47" s="12" t="s">
        <v>324</v>
      </c>
      <c r="C47" s="20">
        <v>2</v>
      </c>
      <c r="D47" s="20">
        <v>2</v>
      </c>
      <c r="E47" s="20"/>
      <c r="F47" s="12" t="s">
        <v>323</v>
      </c>
      <c r="G47" s="20">
        <f>L47*8.5</f>
        <v>25.5</v>
      </c>
      <c r="H47" s="20">
        <f>L47*4</f>
        <v>12</v>
      </c>
      <c r="I47" s="20">
        <v>0</v>
      </c>
      <c r="J47" s="20"/>
      <c r="K47" s="20">
        <f t="shared" si="0"/>
        <v>37.5</v>
      </c>
      <c r="L47" s="21">
        <v>3</v>
      </c>
      <c r="M47" s="11" t="s">
        <v>281</v>
      </c>
      <c r="N47" s="11" t="s">
        <v>322</v>
      </c>
      <c r="O47" s="11" t="s">
        <v>279</v>
      </c>
    </row>
    <row r="48" spans="1:15" s="10" customFormat="1" ht="28.9" customHeight="1" x14ac:dyDescent="0.25">
      <c r="A48" s="12" t="s">
        <v>321</v>
      </c>
      <c r="B48" s="12" t="s">
        <v>320</v>
      </c>
      <c r="C48" s="20">
        <v>2</v>
      </c>
      <c r="D48" s="20">
        <v>2</v>
      </c>
      <c r="E48" s="20"/>
      <c r="F48" s="12" t="s">
        <v>154</v>
      </c>
      <c r="G48" s="20">
        <f>L48*8.5</f>
        <v>8.5</v>
      </c>
      <c r="H48" s="20">
        <f>L48*4</f>
        <v>4</v>
      </c>
      <c r="I48" s="20">
        <v>0</v>
      </c>
      <c r="J48" s="20"/>
      <c r="K48" s="20">
        <f t="shared" si="0"/>
        <v>12.5</v>
      </c>
      <c r="L48" s="21">
        <v>1</v>
      </c>
      <c r="M48" s="11" t="s">
        <v>23</v>
      </c>
      <c r="N48" s="11" t="s">
        <v>319</v>
      </c>
      <c r="O48" s="11" t="s">
        <v>146</v>
      </c>
    </row>
    <row r="49" spans="1:15" s="10" customFormat="1" ht="28.9" customHeight="1" x14ac:dyDescent="0.25">
      <c r="A49" s="13" t="s">
        <v>3</v>
      </c>
      <c r="B49" s="12" t="s">
        <v>318</v>
      </c>
      <c r="C49" s="20">
        <v>2</v>
      </c>
      <c r="D49" s="20"/>
      <c r="E49" s="20" t="s">
        <v>10</v>
      </c>
      <c r="F49" s="12" t="s">
        <v>1</v>
      </c>
      <c r="G49" s="20">
        <f>L49*8.5</f>
        <v>25.5</v>
      </c>
      <c r="H49" s="20">
        <f>L49*4</f>
        <v>12</v>
      </c>
      <c r="I49" s="20"/>
      <c r="J49" s="20"/>
      <c r="K49" s="20">
        <f t="shared" si="0"/>
        <v>37.5</v>
      </c>
      <c r="L49" s="21">
        <v>3</v>
      </c>
      <c r="M49" s="11" t="s">
        <v>50</v>
      </c>
      <c r="N49" s="11"/>
      <c r="O49" s="11" t="s">
        <v>49</v>
      </c>
    </row>
    <row r="50" spans="1:15" s="10" customFormat="1" ht="28.9" customHeight="1" x14ac:dyDescent="0.25">
      <c r="A50" s="12" t="s">
        <v>311</v>
      </c>
      <c r="B50" s="12" t="s">
        <v>317</v>
      </c>
      <c r="C50" s="20">
        <v>3</v>
      </c>
      <c r="D50" s="20">
        <v>1</v>
      </c>
      <c r="E50" s="20"/>
      <c r="F50" s="12" t="s">
        <v>101</v>
      </c>
      <c r="G50" s="20">
        <f>L50*8.5</f>
        <v>34</v>
      </c>
      <c r="H50" s="20">
        <f>L50*4</f>
        <v>16</v>
      </c>
      <c r="I50" s="20">
        <v>0</v>
      </c>
      <c r="J50" s="20"/>
      <c r="K50" s="20">
        <f t="shared" si="0"/>
        <v>50</v>
      </c>
      <c r="L50" s="21">
        <v>4</v>
      </c>
      <c r="M50" s="11" t="s">
        <v>23</v>
      </c>
      <c r="N50" s="11" t="s">
        <v>316</v>
      </c>
      <c r="O50" s="11" t="s">
        <v>258</v>
      </c>
    </row>
    <row r="51" spans="1:15" s="10" customFormat="1" ht="28.9" customHeight="1" x14ac:dyDescent="0.25">
      <c r="A51" s="12" t="s">
        <v>311</v>
      </c>
      <c r="B51" s="12" t="s">
        <v>315</v>
      </c>
      <c r="C51" s="20">
        <v>3</v>
      </c>
      <c r="D51" s="20">
        <v>1</v>
      </c>
      <c r="E51" s="20"/>
      <c r="F51" s="12" t="s">
        <v>101</v>
      </c>
      <c r="G51" s="20">
        <f>L51*8.5</f>
        <v>34</v>
      </c>
      <c r="H51" s="20">
        <f>L51*4</f>
        <v>16</v>
      </c>
      <c r="I51" s="20">
        <v>0</v>
      </c>
      <c r="J51" s="20"/>
      <c r="K51" s="20">
        <f t="shared" si="0"/>
        <v>50</v>
      </c>
      <c r="L51" s="21">
        <v>4</v>
      </c>
      <c r="M51" s="11" t="s">
        <v>23</v>
      </c>
      <c r="N51" s="11" t="s">
        <v>314</v>
      </c>
      <c r="O51" s="11" t="s">
        <v>258</v>
      </c>
    </row>
    <row r="52" spans="1:15" s="10" customFormat="1" ht="28.9" customHeight="1" x14ac:dyDescent="0.25">
      <c r="A52" s="12" t="s">
        <v>311</v>
      </c>
      <c r="B52" s="12" t="s">
        <v>313</v>
      </c>
      <c r="C52" s="20">
        <v>3</v>
      </c>
      <c r="D52" s="20">
        <v>1</v>
      </c>
      <c r="E52" s="20"/>
      <c r="F52" s="12" t="s">
        <v>101</v>
      </c>
      <c r="G52" s="20">
        <v>0</v>
      </c>
      <c r="H52" s="20"/>
      <c r="I52" s="20">
        <v>17</v>
      </c>
      <c r="J52" s="20"/>
      <c r="K52" s="20">
        <f t="shared" si="0"/>
        <v>17</v>
      </c>
      <c r="L52" s="21">
        <v>1</v>
      </c>
      <c r="M52" s="11" t="s">
        <v>23</v>
      </c>
      <c r="N52" s="11" t="s">
        <v>312</v>
      </c>
      <c r="O52" s="11" t="s">
        <v>258</v>
      </c>
    </row>
    <row r="53" spans="1:15" s="10" customFormat="1" ht="28.9" customHeight="1" x14ac:dyDescent="0.25">
      <c r="A53" s="12" t="s">
        <v>311</v>
      </c>
      <c r="B53" s="12" t="s">
        <v>310</v>
      </c>
      <c r="C53" s="20">
        <v>3</v>
      </c>
      <c r="D53" s="20">
        <v>1</v>
      </c>
      <c r="E53" s="20"/>
      <c r="F53" s="12" t="s">
        <v>101</v>
      </c>
      <c r="G53" s="20">
        <f>L53*8.5</f>
        <v>42.5</v>
      </c>
      <c r="H53" s="20">
        <f>L53*4</f>
        <v>20</v>
      </c>
      <c r="I53" s="20">
        <v>0</v>
      </c>
      <c r="J53" s="20"/>
      <c r="K53" s="20">
        <f t="shared" si="0"/>
        <v>62.5</v>
      </c>
      <c r="L53" s="21">
        <v>5</v>
      </c>
      <c r="M53" s="11" t="s">
        <v>23</v>
      </c>
      <c r="N53" s="11" t="s">
        <v>309</v>
      </c>
      <c r="O53" s="11" t="s">
        <v>258</v>
      </c>
    </row>
    <row r="54" spans="1:15" s="10" customFormat="1" ht="28.9" customHeight="1" x14ac:dyDescent="0.25">
      <c r="A54" s="13" t="s">
        <v>3</v>
      </c>
      <c r="B54" s="12" t="s">
        <v>308</v>
      </c>
      <c r="C54" s="20">
        <v>3</v>
      </c>
      <c r="D54" s="20" t="s">
        <v>303</v>
      </c>
      <c r="E54" s="20"/>
      <c r="F54" s="12" t="s">
        <v>254</v>
      </c>
      <c r="G54" s="20">
        <v>0</v>
      </c>
      <c r="H54" s="20"/>
      <c r="I54" s="20">
        <v>0</v>
      </c>
      <c r="J54" s="20">
        <v>50</v>
      </c>
      <c r="K54" s="20">
        <f t="shared" si="0"/>
        <v>50</v>
      </c>
      <c r="L54" s="21">
        <v>2</v>
      </c>
      <c r="M54" s="11" t="s">
        <v>0</v>
      </c>
      <c r="N54" s="11" t="s">
        <v>198</v>
      </c>
      <c r="O54" s="11" t="s">
        <v>8</v>
      </c>
    </row>
    <row r="55" spans="1:15" s="10" customFormat="1" ht="28.9" customHeight="1" x14ac:dyDescent="0.25">
      <c r="A55" s="13" t="s">
        <v>3</v>
      </c>
      <c r="B55" s="12" t="s">
        <v>307</v>
      </c>
      <c r="C55" s="20">
        <v>3</v>
      </c>
      <c r="D55" s="20" t="s">
        <v>303</v>
      </c>
      <c r="E55" s="20"/>
      <c r="F55" s="12" t="s">
        <v>31</v>
      </c>
      <c r="G55" s="20">
        <v>0</v>
      </c>
      <c r="H55" s="20"/>
      <c r="I55" s="20">
        <v>0</v>
      </c>
      <c r="J55" s="20">
        <v>50</v>
      </c>
      <c r="K55" s="20">
        <f t="shared" si="0"/>
        <v>50</v>
      </c>
      <c r="L55" s="21">
        <v>2</v>
      </c>
      <c r="M55" s="11" t="s">
        <v>0</v>
      </c>
      <c r="N55" s="11" t="s">
        <v>306</v>
      </c>
      <c r="O55" s="11" t="s">
        <v>8</v>
      </c>
    </row>
    <row r="56" spans="1:15" s="10" customFormat="1" ht="28.9" customHeight="1" x14ac:dyDescent="0.25">
      <c r="A56" s="13" t="s">
        <v>3</v>
      </c>
      <c r="B56" s="12" t="s">
        <v>305</v>
      </c>
      <c r="C56" s="20">
        <v>3</v>
      </c>
      <c r="D56" s="20" t="s">
        <v>303</v>
      </c>
      <c r="E56" s="20"/>
      <c r="F56" s="12" t="s">
        <v>251</v>
      </c>
      <c r="G56" s="20">
        <v>0</v>
      </c>
      <c r="H56" s="20"/>
      <c r="I56" s="20">
        <v>0</v>
      </c>
      <c r="J56" s="20">
        <v>50</v>
      </c>
      <c r="K56" s="20">
        <f t="shared" si="0"/>
        <v>50</v>
      </c>
      <c r="L56" s="21">
        <v>2</v>
      </c>
      <c r="M56" s="11" t="s">
        <v>0</v>
      </c>
      <c r="N56" s="11" t="s">
        <v>198</v>
      </c>
      <c r="O56" s="11" t="s">
        <v>8</v>
      </c>
    </row>
    <row r="57" spans="1:15" s="10" customFormat="1" ht="28.9" customHeight="1" x14ac:dyDescent="0.25">
      <c r="A57" s="13" t="s">
        <v>3</v>
      </c>
      <c r="B57" s="12" t="s">
        <v>304</v>
      </c>
      <c r="C57" s="20">
        <v>3</v>
      </c>
      <c r="D57" s="20" t="s">
        <v>303</v>
      </c>
      <c r="E57" s="20"/>
      <c r="F57" s="12" t="s">
        <v>171</v>
      </c>
      <c r="G57" s="20">
        <v>0</v>
      </c>
      <c r="H57" s="20"/>
      <c r="I57" s="20">
        <v>0</v>
      </c>
      <c r="J57" s="20">
        <v>50</v>
      </c>
      <c r="K57" s="20">
        <f t="shared" si="0"/>
        <v>50</v>
      </c>
      <c r="L57" s="21">
        <v>2</v>
      </c>
      <c r="M57" s="11" t="s">
        <v>0</v>
      </c>
      <c r="N57" s="11" t="s">
        <v>302</v>
      </c>
      <c r="O57" s="11" t="s">
        <v>8</v>
      </c>
    </row>
    <row r="58" spans="1:15" s="10" customFormat="1" ht="28.9" customHeight="1" x14ac:dyDescent="0.25">
      <c r="A58" s="12" t="s">
        <v>295</v>
      </c>
      <c r="B58" s="12" t="s">
        <v>301</v>
      </c>
      <c r="C58" s="20">
        <v>3</v>
      </c>
      <c r="D58" s="20">
        <v>1</v>
      </c>
      <c r="E58" s="20"/>
      <c r="F58" s="12" t="s">
        <v>298</v>
      </c>
      <c r="G58" s="20">
        <f>L58*8.5</f>
        <v>17</v>
      </c>
      <c r="H58" s="20">
        <f>L58*4</f>
        <v>8</v>
      </c>
      <c r="I58" s="20">
        <v>0</v>
      </c>
      <c r="J58" s="20"/>
      <c r="K58" s="20">
        <f t="shared" si="0"/>
        <v>25</v>
      </c>
      <c r="L58" s="21">
        <v>2</v>
      </c>
      <c r="M58" s="11" t="s">
        <v>109</v>
      </c>
      <c r="N58" s="11" t="s">
        <v>300</v>
      </c>
      <c r="O58" s="11" t="s">
        <v>107</v>
      </c>
    </row>
    <row r="59" spans="1:15" s="10" customFormat="1" ht="28.9" customHeight="1" x14ac:dyDescent="0.25">
      <c r="A59" s="12" t="s">
        <v>295</v>
      </c>
      <c r="B59" s="12" t="s">
        <v>299</v>
      </c>
      <c r="C59" s="20">
        <v>3</v>
      </c>
      <c r="D59" s="20">
        <v>1</v>
      </c>
      <c r="E59" s="20"/>
      <c r="F59" s="12" t="s">
        <v>298</v>
      </c>
      <c r="G59" s="20">
        <f>L59*8.5</f>
        <v>8.5</v>
      </c>
      <c r="H59" s="20">
        <f>L59*4</f>
        <v>4</v>
      </c>
      <c r="I59" s="20">
        <v>0</v>
      </c>
      <c r="J59" s="20"/>
      <c r="K59" s="20">
        <f t="shared" si="0"/>
        <v>12.5</v>
      </c>
      <c r="L59" s="21">
        <v>1</v>
      </c>
      <c r="M59" s="11" t="s">
        <v>281</v>
      </c>
      <c r="N59" s="11" t="s">
        <v>297</v>
      </c>
      <c r="O59" s="11" t="s">
        <v>296</v>
      </c>
    </row>
    <row r="60" spans="1:15" s="10" customFormat="1" ht="28.9" customHeight="1" x14ac:dyDescent="0.25">
      <c r="A60" s="12" t="s">
        <v>295</v>
      </c>
      <c r="B60" s="12" t="s">
        <v>294</v>
      </c>
      <c r="C60" s="20">
        <v>3</v>
      </c>
      <c r="D60" s="20">
        <v>1</v>
      </c>
      <c r="E60" s="20"/>
      <c r="F60" s="12" t="s">
        <v>31</v>
      </c>
      <c r="G60" s="20">
        <f>L60*8.5</f>
        <v>17</v>
      </c>
      <c r="H60" s="20">
        <f>L60*4</f>
        <v>8</v>
      </c>
      <c r="I60" s="20">
        <v>0</v>
      </c>
      <c r="J60" s="20"/>
      <c r="K60" s="20">
        <f t="shared" si="0"/>
        <v>25</v>
      </c>
      <c r="L60" s="21">
        <v>2</v>
      </c>
      <c r="M60" s="11" t="s">
        <v>23</v>
      </c>
      <c r="N60" s="11" t="s">
        <v>293</v>
      </c>
      <c r="O60" s="11" t="s">
        <v>95</v>
      </c>
    </row>
    <row r="61" spans="1:15" s="10" customFormat="1" ht="28.9" customHeight="1" x14ac:dyDescent="0.25">
      <c r="A61" s="12" t="s">
        <v>278</v>
      </c>
      <c r="B61" s="11" t="s">
        <v>292</v>
      </c>
      <c r="C61" s="20">
        <v>3</v>
      </c>
      <c r="D61" s="20">
        <v>1</v>
      </c>
      <c r="E61" s="22"/>
      <c r="F61" s="11" t="s">
        <v>291</v>
      </c>
      <c r="G61" s="20">
        <f>L61*8.5</f>
        <v>17</v>
      </c>
      <c r="H61" s="20">
        <f>L61*4</f>
        <v>8</v>
      </c>
      <c r="I61" s="22">
        <v>0</v>
      </c>
      <c r="J61" s="22"/>
      <c r="K61" s="20">
        <f t="shared" si="0"/>
        <v>25</v>
      </c>
      <c r="L61" s="23">
        <v>2</v>
      </c>
      <c r="M61" s="11" t="s">
        <v>23</v>
      </c>
      <c r="N61" s="11" t="s">
        <v>290</v>
      </c>
      <c r="O61" s="11" t="s">
        <v>124</v>
      </c>
    </row>
    <row r="62" spans="1:15" s="10" customFormat="1" ht="28.9" customHeight="1" x14ac:dyDescent="0.25">
      <c r="A62" s="12" t="s">
        <v>278</v>
      </c>
      <c r="B62" s="12" t="s">
        <v>289</v>
      </c>
      <c r="C62" s="20">
        <v>3</v>
      </c>
      <c r="D62" s="20">
        <v>1</v>
      </c>
      <c r="E62" s="20"/>
      <c r="F62" s="12" t="s">
        <v>142</v>
      </c>
      <c r="G62" s="20">
        <f>L62*8.5</f>
        <v>8.5</v>
      </c>
      <c r="H62" s="20">
        <f>L62*4</f>
        <v>4</v>
      </c>
      <c r="I62" s="20">
        <v>0</v>
      </c>
      <c r="J62" s="20"/>
      <c r="K62" s="20">
        <f t="shared" si="0"/>
        <v>12.5</v>
      </c>
      <c r="L62" s="21">
        <v>1</v>
      </c>
      <c r="M62" s="11" t="s">
        <v>23</v>
      </c>
      <c r="N62" s="11" t="s">
        <v>288</v>
      </c>
      <c r="O62" s="11" t="s">
        <v>124</v>
      </c>
    </row>
    <row r="63" spans="1:15" s="10" customFormat="1" ht="28.9" customHeight="1" x14ac:dyDescent="0.25">
      <c r="A63" s="12" t="s">
        <v>278</v>
      </c>
      <c r="B63" s="12" t="s">
        <v>287</v>
      </c>
      <c r="C63" s="20">
        <v>3</v>
      </c>
      <c r="D63" s="20">
        <v>1</v>
      </c>
      <c r="E63" s="20"/>
      <c r="F63" s="12" t="s">
        <v>75</v>
      </c>
      <c r="G63" s="20">
        <f>L63*8.5</f>
        <v>8.5</v>
      </c>
      <c r="H63" s="20">
        <f>L63*4</f>
        <v>4</v>
      </c>
      <c r="I63" s="20">
        <v>0</v>
      </c>
      <c r="J63" s="20"/>
      <c r="K63" s="20">
        <f t="shared" si="0"/>
        <v>12.5</v>
      </c>
      <c r="L63" s="21">
        <v>1</v>
      </c>
      <c r="M63" s="11" t="s">
        <v>23</v>
      </c>
      <c r="N63" s="11" t="s">
        <v>286</v>
      </c>
      <c r="O63" s="11" t="s">
        <v>124</v>
      </c>
    </row>
    <row r="64" spans="1:15" s="10" customFormat="1" ht="28.9" customHeight="1" x14ac:dyDescent="0.25">
      <c r="A64" s="12" t="s">
        <v>278</v>
      </c>
      <c r="B64" s="12" t="s">
        <v>285</v>
      </c>
      <c r="C64" s="20">
        <v>3</v>
      </c>
      <c r="D64" s="20">
        <v>1</v>
      </c>
      <c r="E64" s="20"/>
      <c r="F64" s="12" t="s">
        <v>171</v>
      </c>
      <c r="G64" s="20">
        <f>L64*8.5</f>
        <v>17</v>
      </c>
      <c r="H64" s="20">
        <f>L64*4</f>
        <v>8</v>
      </c>
      <c r="I64" s="20">
        <v>0</v>
      </c>
      <c r="J64" s="20"/>
      <c r="K64" s="20">
        <f t="shared" si="0"/>
        <v>25</v>
      </c>
      <c r="L64" s="21">
        <v>2</v>
      </c>
      <c r="M64" s="11" t="s">
        <v>23</v>
      </c>
      <c r="N64" s="11" t="s">
        <v>284</v>
      </c>
      <c r="O64" s="11" t="s">
        <v>124</v>
      </c>
    </row>
    <row r="65" spans="1:15" s="10" customFormat="1" ht="28.9" customHeight="1" x14ac:dyDescent="0.25">
      <c r="A65" s="12" t="s">
        <v>278</v>
      </c>
      <c r="B65" s="12" t="s">
        <v>283</v>
      </c>
      <c r="C65" s="20">
        <v>3</v>
      </c>
      <c r="D65" s="20">
        <v>1</v>
      </c>
      <c r="E65" s="20"/>
      <c r="F65" s="12" t="s">
        <v>282</v>
      </c>
      <c r="G65" s="20">
        <f>L65*8.5</f>
        <v>8.5</v>
      </c>
      <c r="H65" s="20">
        <f>L65*4</f>
        <v>4</v>
      </c>
      <c r="I65" s="20">
        <v>0</v>
      </c>
      <c r="J65" s="20"/>
      <c r="K65" s="20">
        <f t="shared" si="0"/>
        <v>12.5</v>
      </c>
      <c r="L65" s="21">
        <v>1</v>
      </c>
      <c r="M65" s="11" t="s">
        <v>281</v>
      </c>
      <c r="N65" s="11" t="s">
        <v>280</v>
      </c>
      <c r="O65" s="11" t="s">
        <v>279</v>
      </c>
    </row>
    <row r="66" spans="1:15" s="10" customFormat="1" ht="28.9" customHeight="1" x14ac:dyDescent="0.25">
      <c r="A66" s="12" t="s">
        <v>278</v>
      </c>
      <c r="B66" s="12" t="s">
        <v>277</v>
      </c>
      <c r="C66" s="20">
        <v>3</v>
      </c>
      <c r="D66" s="20">
        <v>1</v>
      </c>
      <c r="E66" s="20"/>
      <c r="F66" s="12" t="s">
        <v>58</v>
      </c>
      <c r="G66" s="20">
        <f>L66*8.5</f>
        <v>8.5</v>
      </c>
      <c r="H66" s="20">
        <f>L66*4</f>
        <v>4</v>
      </c>
      <c r="I66" s="20">
        <v>0</v>
      </c>
      <c r="J66" s="20"/>
      <c r="K66" s="20">
        <f t="shared" si="0"/>
        <v>12.5</v>
      </c>
      <c r="L66" s="21">
        <v>1</v>
      </c>
      <c r="M66" s="11" t="s">
        <v>23</v>
      </c>
      <c r="N66" s="11" t="s">
        <v>276</v>
      </c>
      <c r="O66" s="11" t="s">
        <v>87</v>
      </c>
    </row>
    <row r="67" spans="1:15" s="10" customFormat="1" ht="28.9" customHeight="1" x14ac:dyDescent="0.25">
      <c r="A67" s="12" t="s">
        <v>261</v>
      </c>
      <c r="B67" s="12" t="s">
        <v>275</v>
      </c>
      <c r="C67" s="20">
        <v>3</v>
      </c>
      <c r="D67" s="20">
        <v>2</v>
      </c>
      <c r="E67" s="20"/>
      <c r="F67" s="12" t="s">
        <v>101</v>
      </c>
      <c r="G67" s="20">
        <f>L67*8.5</f>
        <v>25.5</v>
      </c>
      <c r="H67" s="20">
        <f>L67*4</f>
        <v>12</v>
      </c>
      <c r="I67" s="20">
        <v>0</v>
      </c>
      <c r="J67" s="20"/>
      <c r="K67" s="20">
        <f t="shared" ref="K67:K130" si="1">SUM(G67:J67)</f>
        <v>37.5</v>
      </c>
      <c r="L67" s="21">
        <v>3</v>
      </c>
      <c r="M67" s="11" t="s">
        <v>23</v>
      </c>
      <c r="N67" s="11" t="s">
        <v>274</v>
      </c>
      <c r="O67" s="11" t="s">
        <v>258</v>
      </c>
    </row>
    <row r="68" spans="1:15" s="10" customFormat="1" ht="28.9" customHeight="1" x14ac:dyDescent="0.25">
      <c r="A68" s="12" t="s">
        <v>261</v>
      </c>
      <c r="B68" s="12" t="s">
        <v>273</v>
      </c>
      <c r="C68" s="20">
        <v>3</v>
      </c>
      <c r="D68" s="20">
        <v>2</v>
      </c>
      <c r="E68" s="20"/>
      <c r="F68" s="12" t="s">
        <v>272</v>
      </c>
      <c r="G68" s="20">
        <f>L68*8.5</f>
        <v>25.5</v>
      </c>
      <c r="H68" s="20">
        <f>L68*4</f>
        <v>12</v>
      </c>
      <c r="I68" s="20">
        <v>0</v>
      </c>
      <c r="J68" s="20"/>
      <c r="K68" s="20">
        <f t="shared" si="1"/>
        <v>37.5</v>
      </c>
      <c r="L68" s="21">
        <v>3</v>
      </c>
      <c r="M68" s="11" t="s">
        <v>23</v>
      </c>
      <c r="N68" s="11" t="s">
        <v>271</v>
      </c>
      <c r="O68" s="11" t="s">
        <v>87</v>
      </c>
    </row>
    <row r="69" spans="1:15" s="10" customFormat="1" ht="28.9" customHeight="1" x14ac:dyDescent="0.25">
      <c r="A69" s="12" t="s">
        <v>261</v>
      </c>
      <c r="B69" s="12" t="s">
        <v>270</v>
      </c>
      <c r="C69" s="20">
        <v>3</v>
      </c>
      <c r="D69" s="20">
        <v>2</v>
      </c>
      <c r="E69" s="20"/>
      <c r="F69" s="12" t="s">
        <v>28</v>
      </c>
      <c r="G69" s="20">
        <f>L69*8.5</f>
        <v>8.5</v>
      </c>
      <c r="H69" s="20">
        <f>L69*4</f>
        <v>4</v>
      </c>
      <c r="I69" s="20">
        <v>0</v>
      </c>
      <c r="J69" s="20"/>
      <c r="K69" s="20">
        <f t="shared" si="1"/>
        <v>12.5</v>
      </c>
      <c r="L69" s="21">
        <v>1</v>
      </c>
      <c r="M69" s="11" t="s">
        <v>23</v>
      </c>
      <c r="N69" s="11" t="s">
        <v>269</v>
      </c>
      <c r="O69" s="11" t="s">
        <v>39</v>
      </c>
    </row>
    <row r="70" spans="1:15" s="10" customFormat="1" ht="28.9" customHeight="1" x14ac:dyDescent="0.25">
      <c r="A70" s="12" t="s">
        <v>261</v>
      </c>
      <c r="B70" s="12" t="s">
        <v>268</v>
      </c>
      <c r="C70" s="20">
        <v>3</v>
      </c>
      <c r="D70" s="20">
        <v>2</v>
      </c>
      <c r="E70" s="20"/>
      <c r="F70" s="12" t="s">
        <v>171</v>
      </c>
      <c r="G70" s="20">
        <f>L70*8.5</f>
        <v>8.5</v>
      </c>
      <c r="H70" s="20">
        <f>L70*4</f>
        <v>4</v>
      </c>
      <c r="I70" s="20">
        <v>0</v>
      </c>
      <c r="J70" s="20"/>
      <c r="K70" s="20">
        <f t="shared" si="1"/>
        <v>12.5</v>
      </c>
      <c r="L70" s="21">
        <v>1</v>
      </c>
      <c r="M70" s="11" t="s">
        <v>23</v>
      </c>
      <c r="N70" s="11" t="s">
        <v>267</v>
      </c>
      <c r="O70" s="11" t="s">
        <v>266</v>
      </c>
    </row>
    <row r="71" spans="1:15" s="10" customFormat="1" ht="28.9" customHeight="1" x14ac:dyDescent="0.25">
      <c r="A71" s="12" t="s">
        <v>261</v>
      </c>
      <c r="B71" s="12" t="s">
        <v>265</v>
      </c>
      <c r="C71" s="20">
        <v>3</v>
      </c>
      <c r="D71" s="20">
        <v>2</v>
      </c>
      <c r="E71" s="20"/>
      <c r="F71" s="12" t="s">
        <v>118</v>
      </c>
      <c r="G71" s="20">
        <f>L71*8.5</f>
        <v>8.5</v>
      </c>
      <c r="H71" s="20">
        <f>L71*4</f>
        <v>4</v>
      </c>
      <c r="I71" s="20">
        <v>0</v>
      </c>
      <c r="J71" s="20"/>
      <c r="K71" s="20">
        <f t="shared" si="1"/>
        <v>12.5</v>
      </c>
      <c r="L71" s="21">
        <v>1</v>
      </c>
      <c r="M71" s="11" t="s">
        <v>23</v>
      </c>
      <c r="N71" s="11" t="s">
        <v>264</v>
      </c>
      <c r="O71" s="11" t="s">
        <v>87</v>
      </c>
    </row>
    <row r="72" spans="1:15" s="10" customFormat="1" ht="28.9" customHeight="1" x14ac:dyDescent="0.25">
      <c r="A72" s="12" t="s">
        <v>261</v>
      </c>
      <c r="B72" s="12" t="s">
        <v>263</v>
      </c>
      <c r="C72" s="20">
        <v>3</v>
      </c>
      <c r="D72" s="20">
        <v>2</v>
      </c>
      <c r="E72" s="20"/>
      <c r="F72" s="12" t="s">
        <v>158</v>
      </c>
      <c r="G72" s="20">
        <f>L72*8.5</f>
        <v>8.5</v>
      </c>
      <c r="H72" s="20">
        <f>L72*4</f>
        <v>4</v>
      </c>
      <c r="I72" s="20">
        <v>0</v>
      </c>
      <c r="J72" s="20"/>
      <c r="K72" s="20">
        <f t="shared" si="1"/>
        <v>12.5</v>
      </c>
      <c r="L72" s="21">
        <v>1</v>
      </c>
      <c r="M72" s="11" t="s">
        <v>23</v>
      </c>
      <c r="N72" s="11" t="s">
        <v>262</v>
      </c>
      <c r="O72" s="11" t="s">
        <v>87</v>
      </c>
    </row>
    <row r="73" spans="1:15" s="10" customFormat="1" ht="28.9" customHeight="1" x14ac:dyDescent="0.25">
      <c r="A73" s="12" t="s">
        <v>261</v>
      </c>
      <c r="B73" s="12" t="s">
        <v>260</v>
      </c>
      <c r="C73" s="20">
        <v>3</v>
      </c>
      <c r="D73" s="20">
        <v>2</v>
      </c>
      <c r="E73" s="20"/>
      <c r="F73" s="12" t="s">
        <v>101</v>
      </c>
      <c r="G73" s="20">
        <v>0</v>
      </c>
      <c r="H73" s="20"/>
      <c r="I73" s="20">
        <v>17</v>
      </c>
      <c r="J73" s="20"/>
      <c r="K73" s="20">
        <f t="shared" si="1"/>
        <v>17</v>
      </c>
      <c r="L73" s="21">
        <v>1</v>
      </c>
      <c r="M73" s="11" t="s">
        <v>23</v>
      </c>
      <c r="N73" s="11" t="s">
        <v>259</v>
      </c>
      <c r="O73" s="11" t="s">
        <v>258</v>
      </c>
    </row>
    <row r="74" spans="1:15" s="10" customFormat="1" ht="28.9" customHeight="1" x14ac:dyDescent="0.25">
      <c r="A74" s="12" t="s">
        <v>238</v>
      </c>
      <c r="B74" s="12" t="s">
        <v>257</v>
      </c>
      <c r="C74" s="20">
        <v>3</v>
      </c>
      <c r="D74" s="20">
        <v>2</v>
      </c>
      <c r="E74" s="20"/>
      <c r="F74" s="12" t="s">
        <v>75</v>
      </c>
      <c r="G74" s="20">
        <f>L74*8.5</f>
        <v>17</v>
      </c>
      <c r="H74" s="20">
        <f>L74*4</f>
        <v>8</v>
      </c>
      <c r="I74" s="20">
        <v>0</v>
      </c>
      <c r="J74" s="20"/>
      <c r="K74" s="20">
        <f t="shared" si="1"/>
        <v>25</v>
      </c>
      <c r="L74" s="21">
        <v>2</v>
      </c>
      <c r="M74" s="11" t="s">
        <v>23</v>
      </c>
      <c r="N74" s="11" t="s">
        <v>256</v>
      </c>
      <c r="O74" s="11" t="s">
        <v>73</v>
      </c>
    </row>
    <row r="75" spans="1:15" s="10" customFormat="1" ht="28.9" customHeight="1" x14ac:dyDescent="0.25">
      <c r="A75" s="12" t="s">
        <v>238</v>
      </c>
      <c r="B75" s="12" t="s">
        <v>255</v>
      </c>
      <c r="C75" s="20">
        <v>3</v>
      </c>
      <c r="D75" s="20">
        <v>2</v>
      </c>
      <c r="E75" s="20"/>
      <c r="F75" s="12" t="s">
        <v>254</v>
      </c>
      <c r="G75" s="20">
        <f>L75*8.5</f>
        <v>25.5</v>
      </c>
      <c r="H75" s="20">
        <f>L75*4</f>
        <v>12</v>
      </c>
      <c r="I75" s="20">
        <v>0</v>
      </c>
      <c r="J75" s="20"/>
      <c r="K75" s="20">
        <f t="shared" si="1"/>
        <v>37.5</v>
      </c>
      <c r="L75" s="21">
        <v>3</v>
      </c>
      <c r="M75" s="11" t="s">
        <v>23</v>
      </c>
      <c r="N75" s="11" t="s">
        <v>253</v>
      </c>
      <c r="O75" s="11" t="s">
        <v>87</v>
      </c>
    </row>
    <row r="76" spans="1:15" s="10" customFormat="1" ht="28.9" customHeight="1" x14ac:dyDescent="0.25">
      <c r="A76" s="12" t="s">
        <v>238</v>
      </c>
      <c r="B76" s="12" t="s">
        <v>252</v>
      </c>
      <c r="C76" s="20">
        <v>3</v>
      </c>
      <c r="D76" s="20">
        <v>2</v>
      </c>
      <c r="E76" s="20"/>
      <c r="F76" s="12" t="s">
        <v>251</v>
      </c>
      <c r="G76" s="20">
        <f>L76*8.5</f>
        <v>25.5</v>
      </c>
      <c r="H76" s="20">
        <f>L76*4</f>
        <v>12</v>
      </c>
      <c r="I76" s="20">
        <v>0</v>
      </c>
      <c r="J76" s="20"/>
      <c r="K76" s="20">
        <f t="shared" si="1"/>
        <v>37.5</v>
      </c>
      <c r="L76" s="21">
        <v>3</v>
      </c>
      <c r="M76" s="11" t="s">
        <v>23</v>
      </c>
      <c r="N76" s="11" t="s">
        <v>250</v>
      </c>
      <c r="O76" s="11" t="s">
        <v>87</v>
      </c>
    </row>
    <row r="77" spans="1:15" s="10" customFormat="1" ht="28.9" customHeight="1" x14ac:dyDescent="0.25">
      <c r="A77" s="12" t="s">
        <v>238</v>
      </c>
      <c r="B77" s="12" t="s">
        <v>249</v>
      </c>
      <c r="C77" s="20">
        <v>3</v>
      </c>
      <c r="D77" s="20">
        <v>2</v>
      </c>
      <c r="E77" s="20"/>
      <c r="F77" s="12" t="s">
        <v>248</v>
      </c>
      <c r="G77" s="20">
        <f>L77*8.5</f>
        <v>8.5</v>
      </c>
      <c r="H77" s="20">
        <f>L77*4</f>
        <v>4</v>
      </c>
      <c r="I77" s="20">
        <v>0</v>
      </c>
      <c r="J77" s="20"/>
      <c r="K77" s="20">
        <f t="shared" si="1"/>
        <v>12.5</v>
      </c>
      <c r="L77" s="21">
        <v>1</v>
      </c>
      <c r="M77" s="11" t="s">
        <v>23</v>
      </c>
      <c r="N77" s="11" t="s">
        <v>247</v>
      </c>
      <c r="O77" s="11" t="s">
        <v>87</v>
      </c>
    </row>
    <row r="78" spans="1:15" s="10" customFormat="1" ht="28.9" customHeight="1" x14ac:dyDescent="0.25">
      <c r="A78" s="12" t="s">
        <v>238</v>
      </c>
      <c r="B78" s="12" t="s">
        <v>246</v>
      </c>
      <c r="C78" s="20">
        <v>3</v>
      </c>
      <c r="D78" s="20">
        <v>2</v>
      </c>
      <c r="E78" s="20"/>
      <c r="F78" s="12" t="s">
        <v>245</v>
      </c>
      <c r="G78" s="20">
        <f>L78*8.5</f>
        <v>8.5</v>
      </c>
      <c r="H78" s="20">
        <f>L78*4</f>
        <v>4</v>
      </c>
      <c r="I78" s="20">
        <v>0</v>
      </c>
      <c r="J78" s="20"/>
      <c r="K78" s="20">
        <f t="shared" si="1"/>
        <v>12.5</v>
      </c>
      <c r="L78" s="21">
        <v>1</v>
      </c>
      <c r="M78" s="11" t="s">
        <v>23</v>
      </c>
      <c r="N78" s="11" t="s">
        <v>244</v>
      </c>
      <c r="O78" s="11" t="s">
        <v>87</v>
      </c>
    </row>
    <row r="79" spans="1:15" s="10" customFormat="1" ht="28.9" customHeight="1" x14ac:dyDescent="0.25">
      <c r="A79" s="12" t="s">
        <v>238</v>
      </c>
      <c r="B79" s="12" t="s">
        <v>243</v>
      </c>
      <c r="C79" s="20">
        <v>3</v>
      </c>
      <c r="D79" s="20">
        <v>2</v>
      </c>
      <c r="E79" s="20"/>
      <c r="F79" s="12" t="s">
        <v>242</v>
      </c>
      <c r="G79" s="20">
        <f>L79*8.5</f>
        <v>8.5</v>
      </c>
      <c r="H79" s="20">
        <f>L79*4</f>
        <v>4</v>
      </c>
      <c r="I79" s="20">
        <v>0</v>
      </c>
      <c r="J79" s="20"/>
      <c r="K79" s="20">
        <f t="shared" si="1"/>
        <v>12.5</v>
      </c>
      <c r="L79" s="21">
        <v>1</v>
      </c>
      <c r="M79" s="11" t="s">
        <v>23</v>
      </c>
      <c r="N79" s="11" t="s">
        <v>241</v>
      </c>
      <c r="O79" s="11" t="s">
        <v>87</v>
      </c>
    </row>
    <row r="80" spans="1:15" s="10" customFormat="1" ht="28.9" customHeight="1" x14ac:dyDescent="0.25">
      <c r="A80" s="12" t="s">
        <v>238</v>
      </c>
      <c r="B80" s="12" t="s">
        <v>240</v>
      </c>
      <c r="C80" s="20">
        <v>3</v>
      </c>
      <c r="D80" s="20">
        <v>2</v>
      </c>
      <c r="E80" s="20"/>
      <c r="F80" s="12" t="s">
        <v>171</v>
      </c>
      <c r="G80" s="20">
        <f>L80*8.5</f>
        <v>8.5</v>
      </c>
      <c r="H80" s="20">
        <f>L80*4</f>
        <v>4</v>
      </c>
      <c r="I80" s="20">
        <v>0</v>
      </c>
      <c r="J80" s="20"/>
      <c r="K80" s="20">
        <f t="shared" si="1"/>
        <v>12.5</v>
      </c>
      <c r="L80" s="21">
        <v>1</v>
      </c>
      <c r="M80" s="11" t="s">
        <v>23</v>
      </c>
      <c r="N80" s="11" t="s">
        <v>239</v>
      </c>
      <c r="O80" s="11" t="s">
        <v>124</v>
      </c>
    </row>
    <row r="81" spans="1:15" s="10" customFormat="1" ht="28.9" customHeight="1" x14ac:dyDescent="0.25">
      <c r="A81" s="12" t="s">
        <v>238</v>
      </c>
      <c r="B81" s="12" t="s">
        <v>237</v>
      </c>
      <c r="C81" s="20">
        <v>3</v>
      </c>
      <c r="D81" s="20">
        <v>2</v>
      </c>
      <c r="E81" s="20"/>
      <c r="F81" s="12" t="s">
        <v>118</v>
      </c>
      <c r="G81" s="20">
        <f>L81*8.5</f>
        <v>17</v>
      </c>
      <c r="H81" s="20">
        <f>L81*4</f>
        <v>8</v>
      </c>
      <c r="I81" s="20">
        <v>0</v>
      </c>
      <c r="J81" s="20"/>
      <c r="K81" s="20">
        <f t="shared" si="1"/>
        <v>25</v>
      </c>
      <c r="L81" s="21">
        <v>2</v>
      </c>
      <c r="M81" s="11" t="s">
        <v>23</v>
      </c>
      <c r="N81" s="11" t="s">
        <v>236</v>
      </c>
      <c r="O81" s="11" t="s">
        <v>87</v>
      </c>
    </row>
    <row r="82" spans="1:15" s="10" customFormat="1" ht="28.9" customHeight="1" x14ac:dyDescent="0.25">
      <c r="A82" s="12" t="s">
        <v>222</v>
      </c>
      <c r="B82" s="12" t="s">
        <v>235</v>
      </c>
      <c r="C82" s="20">
        <v>4</v>
      </c>
      <c r="D82" s="20">
        <v>2</v>
      </c>
      <c r="E82" s="20"/>
      <c r="F82" s="12" t="s">
        <v>75</v>
      </c>
      <c r="G82" s="20">
        <f>L82*8.5</f>
        <v>17</v>
      </c>
      <c r="H82" s="20">
        <f>L82*4</f>
        <v>8</v>
      </c>
      <c r="I82" s="20">
        <v>0</v>
      </c>
      <c r="J82" s="20"/>
      <c r="K82" s="20">
        <f t="shared" si="1"/>
        <v>25</v>
      </c>
      <c r="L82" s="21">
        <v>2</v>
      </c>
      <c r="M82" s="11" t="s">
        <v>23</v>
      </c>
      <c r="N82" s="11" t="s">
        <v>234</v>
      </c>
      <c r="O82" s="11" t="s">
        <v>73</v>
      </c>
    </row>
    <row r="83" spans="1:15" s="10" customFormat="1" ht="28.9" customHeight="1" x14ac:dyDescent="0.25">
      <c r="A83" s="12" t="s">
        <v>222</v>
      </c>
      <c r="B83" s="12" t="s">
        <v>233</v>
      </c>
      <c r="C83" s="20">
        <v>4</v>
      </c>
      <c r="D83" s="20">
        <v>2</v>
      </c>
      <c r="E83" s="20"/>
      <c r="F83" s="12" t="s">
        <v>232</v>
      </c>
      <c r="G83" s="20">
        <f>L83*8.5</f>
        <v>25.5</v>
      </c>
      <c r="H83" s="20">
        <f>L83*4</f>
        <v>12</v>
      </c>
      <c r="I83" s="20">
        <v>0</v>
      </c>
      <c r="J83" s="20"/>
      <c r="K83" s="20">
        <f t="shared" si="1"/>
        <v>37.5</v>
      </c>
      <c r="L83" s="21">
        <v>3</v>
      </c>
      <c r="M83" s="11" t="s">
        <v>23</v>
      </c>
      <c r="N83" s="11" t="s">
        <v>231</v>
      </c>
      <c r="O83" s="11" t="s">
        <v>87</v>
      </c>
    </row>
    <row r="84" spans="1:15" s="10" customFormat="1" ht="28.9" customHeight="1" x14ac:dyDescent="0.25">
      <c r="A84" s="12" t="s">
        <v>222</v>
      </c>
      <c r="B84" s="12" t="s">
        <v>230</v>
      </c>
      <c r="C84" s="20">
        <v>4</v>
      </c>
      <c r="D84" s="20">
        <v>2</v>
      </c>
      <c r="E84" s="20"/>
      <c r="F84" s="12" t="s">
        <v>229</v>
      </c>
      <c r="G84" s="20">
        <f>L84*8.5</f>
        <v>25.5</v>
      </c>
      <c r="H84" s="20">
        <f>L84*4</f>
        <v>12</v>
      </c>
      <c r="I84" s="20">
        <v>0</v>
      </c>
      <c r="J84" s="20"/>
      <c r="K84" s="20">
        <f t="shared" si="1"/>
        <v>37.5</v>
      </c>
      <c r="L84" s="21">
        <v>3</v>
      </c>
      <c r="M84" s="11" t="s">
        <v>23</v>
      </c>
      <c r="N84" s="11" t="s">
        <v>228</v>
      </c>
      <c r="O84" s="11" t="s">
        <v>87</v>
      </c>
    </row>
    <row r="85" spans="1:15" s="10" customFormat="1" ht="28.9" customHeight="1" x14ac:dyDescent="0.25">
      <c r="A85" s="12" t="s">
        <v>222</v>
      </c>
      <c r="B85" s="12" t="s">
        <v>227</v>
      </c>
      <c r="C85" s="20">
        <v>4</v>
      </c>
      <c r="D85" s="20">
        <v>2</v>
      </c>
      <c r="E85" s="20"/>
      <c r="F85" s="12" t="s">
        <v>226</v>
      </c>
      <c r="G85" s="20">
        <f>L85*8.5</f>
        <v>8.5</v>
      </c>
      <c r="H85" s="20">
        <f>L85*4</f>
        <v>4</v>
      </c>
      <c r="I85" s="20">
        <v>0</v>
      </c>
      <c r="J85" s="20"/>
      <c r="K85" s="20">
        <f t="shared" si="1"/>
        <v>12.5</v>
      </c>
      <c r="L85" s="21">
        <v>1</v>
      </c>
      <c r="M85" s="11" t="s">
        <v>23</v>
      </c>
      <c r="N85" s="11" t="s">
        <v>225</v>
      </c>
      <c r="O85" s="11" t="s">
        <v>87</v>
      </c>
    </row>
    <row r="86" spans="1:15" s="10" customFormat="1" ht="28.9" customHeight="1" x14ac:dyDescent="0.25">
      <c r="A86" s="12" t="s">
        <v>222</v>
      </c>
      <c r="B86" s="12" t="s">
        <v>224</v>
      </c>
      <c r="C86" s="20">
        <v>4</v>
      </c>
      <c r="D86" s="20">
        <v>2</v>
      </c>
      <c r="E86" s="20"/>
      <c r="F86" s="12" t="s">
        <v>28</v>
      </c>
      <c r="G86" s="20">
        <f>L86*8.5</f>
        <v>17</v>
      </c>
      <c r="H86" s="20">
        <f>L86*4</f>
        <v>8</v>
      </c>
      <c r="I86" s="20">
        <v>0</v>
      </c>
      <c r="J86" s="20"/>
      <c r="K86" s="20">
        <f t="shared" si="1"/>
        <v>25</v>
      </c>
      <c r="L86" s="21">
        <v>2</v>
      </c>
      <c r="M86" s="11" t="s">
        <v>23</v>
      </c>
      <c r="N86" s="11" t="s">
        <v>223</v>
      </c>
      <c r="O86" s="11" t="s">
        <v>39</v>
      </c>
    </row>
    <row r="87" spans="1:15" s="10" customFormat="1" ht="28.9" customHeight="1" x14ac:dyDescent="0.25">
      <c r="A87" s="12" t="s">
        <v>222</v>
      </c>
      <c r="B87" s="12" t="s">
        <v>221</v>
      </c>
      <c r="C87" s="20">
        <v>4</v>
      </c>
      <c r="D87" s="20">
        <v>2</v>
      </c>
      <c r="E87" s="20"/>
      <c r="F87" s="12" t="s">
        <v>171</v>
      </c>
      <c r="G87" s="20">
        <f>L87*8.5</f>
        <v>8.5</v>
      </c>
      <c r="H87" s="20">
        <f>L87*4</f>
        <v>4</v>
      </c>
      <c r="I87" s="20">
        <v>0</v>
      </c>
      <c r="J87" s="20"/>
      <c r="K87" s="20">
        <f t="shared" si="1"/>
        <v>12.5</v>
      </c>
      <c r="L87" s="21">
        <v>1</v>
      </c>
      <c r="M87" s="11" t="s">
        <v>23</v>
      </c>
      <c r="N87" s="11" t="s">
        <v>220</v>
      </c>
      <c r="O87" s="11" t="s">
        <v>124</v>
      </c>
    </row>
    <row r="88" spans="1:15" s="10" customFormat="1" ht="28.9" customHeight="1" x14ac:dyDescent="0.25">
      <c r="A88" s="12" t="s">
        <v>217</v>
      </c>
      <c r="B88" s="12" t="s">
        <v>219</v>
      </c>
      <c r="C88" s="20">
        <v>4</v>
      </c>
      <c r="D88" s="20">
        <v>1</v>
      </c>
      <c r="E88" s="20"/>
      <c r="F88" s="12" t="s">
        <v>75</v>
      </c>
      <c r="G88" s="20">
        <f>L88*8.5</f>
        <v>8.5</v>
      </c>
      <c r="H88" s="20">
        <f>L88*4</f>
        <v>4</v>
      </c>
      <c r="I88" s="20">
        <v>0</v>
      </c>
      <c r="J88" s="20"/>
      <c r="K88" s="20">
        <f t="shared" si="1"/>
        <v>12.5</v>
      </c>
      <c r="L88" s="21">
        <v>1</v>
      </c>
      <c r="M88" s="11" t="s">
        <v>23</v>
      </c>
      <c r="N88" s="11" t="s">
        <v>218</v>
      </c>
      <c r="O88" s="11" t="s">
        <v>73</v>
      </c>
    </row>
    <row r="89" spans="1:15" s="10" customFormat="1" ht="28.9" customHeight="1" x14ac:dyDescent="0.25">
      <c r="A89" s="12" t="s">
        <v>217</v>
      </c>
      <c r="B89" s="12" t="s">
        <v>216</v>
      </c>
      <c r="C89" s="20">
        <v>4</v>
      </c>
      <c r="D89" s="20">
        <v>1</v>
      </c>
      <c r="E89" s="20"/>
      <c r="F89" s="12" t="s">
        <v>215</v>
      </c>
      <c r="G89" s="20">
        <f>L89*8.5</f>
        <v>25.5</v>
      </c>
      <c r="H89" s="20">
        <f>L89*4</f>
        <v>12</v>
      </c>
      <c r="I89" s="20">
        <v>0</v>
      </c>
      <c r="J89" s="20"/>
      <c r="K89" s="20">
        <f t="shared" si="1"/>
        <v>37.5</v>
      </c>
      <c r="L89" s="21">
        <v>3</v>
      </c>
      <c r="M89" s="11" t="s">
        <v>23</v>
      </c>
      <c r="N89" s="11" t="s">
        <v>214</v>
      </c>
      <c r="O89" s="11" t="s">
        <v>87</v>
      </c>
    </row>
    <row r="90" spans="1:15" s="10" customFormat="1" ht="28.9" customHeight="1" x14ac:dyDescent="0.25">
      <c r="A90" s="12" t="s">
        <v>206</v>
      </c>
      <c r="B90" s="12" t="s">
        <v>213</v>
      </c>
      <c r="C90" s="20">
        <v>4</v>
      </c>
      <c r="D90" s="20">
        <v>1</v>
      </c>
      <c r="E90" s="20"/>
      <c r="F90" s="12" t="s">
        <v>75</v>
      </c>
      <c r="G90" s="20">
        <f>L90*8.5</f>
        <v>8.5</v>
      </c>
      <c r="H90" s="20">
        <f>L90*4</f>
        <v>4</v>
      </c>
      <c r="I90" s="20">
        <v>0</v>
      </c>
      <c r="J90" s="20"/>
      <c r="K90" s="20">
        <f t="shared" si="1"/>
        <v>12.5</v>
      </c>
      <c r="L90" s="21">
        <v>1</v>
      </c>
      <c r="M90" s="11" t="s">
        <v>23</v>
      </c>
      <c r="N90" s="11" t="s">
        <v>212</v>
      </c>
      <c r="O90" s="11" t="s">
        <v>73</v>
      </c>
    </row>
    <row r="91" spans="1:15" s="10" customFormat="1" ht="28.9" customHeight="1" x14ac:dyDescent="0.25">
      <c r="A91" s="12" t="s">
        <v>206</v>
      </c>
      <c r="B91" s="12" t="s">
        <v>211</v>
      </c>
      <c r="C91" s="20">
        <v>4</v>
      </c>
      <c r="D91" s="20">
        <v>1</v>
      </c>
      <c r="E91" s="20"/>
      <c r="F91" s="12" t="s">
        <v>210</v>
      </c>
      <c r="G91" s="20">
        <f>L91*8.5</f>
        <v>8.5</v>
      </c>
      <c r="H91" s="20">
        <f>L91*4</f>
        <v>4</v>
      </c>
      <c r="I91" s="20">
        <v>0</v>
      </c>
      <c r="J91" s="20"/>
      <c r="K91" s="20">
        <f t="shared" si="1"/>
        <v>12.5</v>
      </c>
      <c r="L91" s="21">
        <v>1</v>
      </c>
      <c r="M91" s="11" t="s">
        <v>23</v>
      </c>
      <c r="N91" s="11" t="s">
        <v>209</v>
      </c>
      <c r="O91" s="11" t="s">
        <v>202</v>
      </c>
    </row>
    <row r="92" spans="1:15" s="10" customFormat="1" ht="28.9" customHeight="1" x14ac:dyDescent="0.25">
      <c r="A92" s="12" t="s">
        <v>206</v>
      </c>
      <c r="B92" s="12" t="s">
        <v>208</v>
      </c>
      <c r="C92" s="20">
        <v>4</v>
      </c>
      <c r="D92" s="20">
        <v>1</v>
      </c>
      <c r="E92" s="20"/>
      <c r="F92" s="12" t="s">
        <v>171</v>
      </c>
      <c r="G92" s="20">
        <f>L92*8.5</f>
        <v>8.5</v>
      </c>
      <c r="H92" s="20">
        <f>L92*4</f>
        <v>4</v>
      </c>
      <c r="I92" s="20">
        <v>0</v>
      </c>
      <c r="J92" s="20"/>
      <c r="K92" s="20">
        <f t="shared" si="1"/>
        <v>12.5</v>
      </c>
      <c r="L92" s="21">
        <v>1</v>
      </c>
      <c r="M92" s="11" t="s">
        <v>23</v>
      </c>
      <c r="N92" s="11" t="s">
        <v>207</v>
      </c>
      <c r="O92" s="11" t="s">
        <v>124</v>
      </c>
    </row>
    <row r="93" spans="1:15" s="10" customFormat="1" ht="28.9" customHeight="1" x14ac:dyDescent="0.25">
      <c r="A93" s="12" t="s">
        <v>206</v>
      </c>
      <c r="B93" s="12" t="s">
        <v>205</v>
      </c>
      <c r="C93" s="20">
        <v>4</v>
      </c>
      <c r="D93" s="20">
        <v>1</v>
      </c>
      <c r="E93" s="20"/>
      <c r="F93" s="12" t="s">
        <v>204</v>
      </c>
      <c r="G93" s="20">
        <f>L93*8.5</f>
        <v>25.5</v>
      </c>
      <c r="H93" s="20">
        <f>L93*4</f>
        <v>12</v>
      </c>
      <c r="I93" s="20">
        <v>0</v>
      </c>
      <c r="J93" s="20"/>
      <c r="K93" s="20">
        <f t="shared" si="1"/>
        <v>37.5</v>
      </c>
      <c r="L93" s="21">
        <v>3</v>
      </c>
      <c r="M93" s="11" t="s">
        <v>23</v>
      </c>
      <c r="N93" s="11" t="s">
        <v>203</v>
      </c>
      <c r="O93" s="11" t="s">
        <v>202</v>
      </c>
    </row>
    <row r="94" spans="1:15" s="10" customFormat="1" ht="28.9" customHeight="1" x14ac:dyDescent="0.25">
      <c r="A94" s="13" t="s">
        <v>3</v>
      </c>
      <c r="B94" s="12" t="s">
        <v>201</v>
      </c>
      <c r="C94" s="20">
        <v>4</v>
      </c>
      <c r="D94" s="20"/>
      <c r="E94" s="20"/>
      <c r="F94" s="12" t="s">
        <v>154</v>
      </c>
      <c r="G94" s="20">
        <v>0</v>
      </c>
      <c r="H94" s="20"/>
      <c r="I94" s="20">
        <v>0</v>
      </c>
      <c r="J94" s="20">
        <v>75</v>
      </c>
      <c r="K94" s="20">
        <f t="shared" si="1"/>
        <v>75</v>
      </c>
      <c r="L94" s="21">
        <v>3</v>
      </c>
      <c r="M94" s="11" t="s">
        <v>0</v>
      </c>
      <c r="N94" s="11" t="s">
        <v>132</v>
      </c>
      <c r="O94" s="11" t="s">
        <v>8</v>
      </c>
    </row>
    <row r="95" spans="1:15" s="10" customFormat="1" ht="28.9" customHeight="1" x14ac:dyDescent="0.25">
      <c r="A95" s="13" t="s">
        <v>3</v>
      </c>
      <c r="B95" s="12" t="s">
        <v>200</v>
      </c>
      <c r="C95" s="20">
        <v>4</v>
      </c>
      <c r="D95" s="20"/>
      <c r="E95" s="20"/>
      <c r="F95" s="12" t="s">
        <v>177</v>
      </c>
      <c r="G95" s="20">
        <v>0</v>
      </c>
      <c r="H95" s="20"/>
      <c r="I95" s="20">
        <v>0</v>
      </c>
      <c r="J95" s="20">
        <v>25</v>
      </c>
      <c r="K95" s="20">
        <f t="shared" si="1"/>
        <v>25</v>
      </c>
      <c r="L95" s="21">
        <v>1</v>
      </c>
      <c r="M95" s="11" t="s">
        <v>0</v>
      </c>
      <c r="N95" s="11" t="s">
        <v>198</v>
      </c>
      <c r="O95" s="11" t="s">
        <v>8</v>
      </c>
    </row>
    <row r="96" spans="1:15" s="10" customFormat="1" ht="28.9" customHeight="1" x14ac:dyDescent="0.25">
      <c r="A96" s="13" t="s">
        <v>3</v>
      </c>
      <c r="B96" s="12" t="s">
        <v>199</v>
      </c>
      <c r="C96" s="20">
        <v>4</v>
      </c>
      <c r="D96" s="20"/>
      <c r="E96" s="20"/>
      <c r="F96" s="12" t="s">
        <v>180</v>
      </c>
      <c r="G96" s="20">
        <v>0</v>
      </c>
      <c r="H96" s="20"/>
      <c r="I96" s="20">
        <v>0</v>
      </c>
      <c r="J96" s="20">
        <v>25</v>
      </c>
      <c r="K96" s="20">
        <f t="shared" si="1"/>
        <v>25</v>
      </c>
      <c r="L96" s="21">
        <v>1</v>
      </c>
      <c r="M96" s="11" t="s">
        <v>0</v>
      </c>
      <c r="N96" s="11" t="s">
        <v>198</v>
      </c>
      <c r="O96" s="11" t="s">
        <v>8</v>
      </c>
    </row>
    <row r="97" spans="1:15" s="10" customFormat="1" ht="28.9" customHeight="1" x14ac:dyDescent="0.25">
      <c r="A97" s="12" t="s">
        <v>190</v>
      </c>
      <c r="B97" s="12" t="s">
        <v>197</v>
      </c>
      <c r="C97" s="20">
        <v>4</v>
      </c>
      <c r="D97" s="20">
        <v>2</v>
      </c>
      <c r="E97" s="20"/>
      <c r="F97" s="12" t="s">
        <v>75</v>
      </c>
      <c r="G97" s="20">
        <f>L97*8.5</f>
        <v>8.5</v>
      </c>
      <c r="H97" s="20">
        <f>L97*4</f>
        <v>4</v>
      </c>
      <c r="I97" s="20">
        <v>0</v>
      </c>
      <c r="J97" s="20"/>
      <c r="K97" s="20">
        <f t="shared" si="1"/>
        <v>12.5</v>
      </c>
      <c r="L97" s="21">
        <v>1</v>
      </c>
      <c r="M97" s="11" t="s">
        <v>23</v>
      </c>
      <c r="N97" s="11" t="s">
        <v>196</v>
      </c>
      <c r="O97" s="11" t="s">
        <v>73</v>
      </c>
    </row>
    <row r="98" spans="1:15" s="10" customFormat="1" ht="28.9" customHeight="1" x14ac:dyDescent="0.25">
      <c r="A98" s="12" t="s">
        <v>190</v>
      </c>
      <c r="B98" s="12" t="s">
        <v>195</v>
      </c>
      <c r="C98" s="20">
        <v>4</v>
      </c>
      <c r="D98" s="20">
        <v>2</v>
      </c>
      <c r="E98" s="20"/>
      <c r="F98" s="12" t="s">
        <v>194</v>
      </c>
      <c r="G98" s="20">
        <f>L98*8.5</f>
        <v>25.5</v>
      </c>
      <c r="H98" s="20">
        <f>L98*4</f>
        <v>12</v>
      </c>
      <c r="I98" s="20">
        <v>0</v>
      </c>
      <c r="J98" s="20"/>
      <c r="K98" s="20">
        <f t="shared" si="1"/>
        <v>37.5</v>
      </c>
      <c r="L98" s="21">
        <v>3</v>
      </c>
      <c r="M98" s="11" t="s">
        <v>23</v>
      </c>
      <c r="N98" s="11" t="s">
        <v>193</v>
      </c>
      <c r="O98" s="11" t="s">
        <v>87</v>
      </c>
    </row>
    <row r="99" spans="1:15" s="10" customFormat="1" ht="28.9" customHeight="1" x14ac:dyDescent="0.25">
      <c r="A99" s="12" t="s">
        <v>190</v>
      </c>
      <c r="B99" s="12" t="s">
        <v>192</v>
      </c>
      <c r="C99" s="20">
        <v>4</v>
      </c>
      <c r="D99" s="20">
        <v>2</v>
      </c>
      <c r="E99" s="20"/>
      <c r="F99" s="12" t="s">
        <v>118</v>
      </c>
      <c r="G99" s="20">
        <f>L99*8.5</f>
        <v>8.5</v>
      </c>
      <c r="H99" s="20">
        <f>L99*4</f>
        <v>4</v>
      </c>
      <c r="I99" s="20">
        <v>0</v>
      </c>
      <c r="J99" s="20"/>
      <c r="K99" s="20">
        <f t="shared" si="1"/>
        <v>12.5</v>
      </c>
      <c r="L99" s="21">
        <v>1</v>
      </c>
      <c r="M99" s="11" t="s">
        <v>23</v>
      </c>
      <c r="N99" s="11" t="s">
        <v>191</v>
      </c>
      <c r="O99" s="11" t="s">
        <v>87</v>
      </c>
    </row>
    <row r="100" spans="1:15" s="10" customFormat="1" ht="28.9" customHeight="1" x14ac:dyDescent="0.25">
      <c r="A100" s="12" t="s">
        <v>190</v>
      </c>
      <c r="B100" s="12" t="s">
        <v>189</v>
      </c>
      <c r="C100" s="20">
        <v>4</v>
      </c>
      <c r="D100" s="20">
        <v>2</v>
      </c>
      <c r="E100" s="20"/>
      <c r="F100" s="12" t="s">
        <v>188</v>
      </c>
      <c r="G100" s="20">
        <f>L100*8.5</f>
        <v>8.5</v>
      </c>
      <c r="H100" s="20">
        <f>L100*4</f>
        <v>4</v>
      </c>
      <c r="I100" s="20">
        <v>0</v>
      </c>
      <c r="J100" s="20"/>
      <c r="K100" s="20">
        <f t="shared" si="1"/>
        <v>12.5</v>
      </c>
      <c r="L100" s="21">
        <v>1</v>
      </c>
      <c r="M100" s="11" t="s">
        <v>23</v>
      </c>
      <c r="N100" s="11" t="s">
        <v>187</v>
      </c>
      <c r="O100" s="11" t="s">
        <v>95</v>
      </c>
    </row>
    <row r="101" spans="1:15" s="10" customFormat="1" ht="28.9" customHeight="1" x14ac:dyDescent="0.25">
      <c r="A101" s="12" t="s">
        <v>169</v>
      </c>
      <c r="B101" s="12" t="s">
        <v>186</v>
      </c>
      <c r="C101" s="20">
        <v>4</v>
      </c>
      <c r="D101" s="20">
        <v>2</v>
      </c>
      <c r="E101" s="20"/>
      <c r="F101" s="12" t="s">
        <v>75</v>
      </c>
      <c r="G101" s="20">
        <f>L101*8.5</f>
        <v>8.5</v>
      </c>
      <c r="H101" s="20">
        <f>L101*4</f>
        <v>4</v>
      </c>
      <c r="I101" s="20">
        <v>0</v>
      </c>
      <c r="J101" s="20"/>
      <c r="K101" s="20">
        <f t="shared" si="1"/>
        <v>12.5</v>
      </c>
      <c r="L101" s="21">
        <v>1</v>
      </c>
      <c r="M101" s="11" t="s">
        <v>23</v>
      </c>
      <c r="N101" s="11" t="s">
        <v>185</v>
      </c>
      <c r="O101" s="11" t="s">
        <v>73</v>
      </c>
    </row>
    <row r="102" spans="1:15" s="10" customFormat="1" ht="28.9" customHeight="1" x14ac:dyDescent="0.25">
      <c r="A102" s="12" t="s">
        <v>169</v>
      </c>
      <c r="B102" s="12" t="s">
        <v>184</v>
      </c>
      <c r="C102" s="20">
        <v>4</v>
      </c>
      <c r="D102" s="20">
        <v>2</v>
      </c>
      <c r="E102" s="20"/>
      <c r="F102" s="12" t="s">
        <v>183</v>
      </c>
      <c r="G102" s="20">
        <f>L102*8.5</f>
        <v>8.5</v>
      </c>
      <c r="H102" s="20">
        <f>L102*4</f>
        <v>4</v>
      </c>
      <c r="I102" s="20">
        <v>0</v>
      </c>
      <c r="J102" s="20"/>
      <c r="K102" s="20">
        <f t="shared" si="1"/>
        <v>12.5</v>
      </c>
      <c r="L102" s="21">
        <v>1</v>
      </c>
      <c r="M102" s="11" t="s">
        <v>23</v>
      </c>
      <c r="N102" s="11" t="s">
        <v>182</v>
      </c>
      <c r="O102" s="11" t="s">
        <v>165</v>
      </c>
    </row>
    <row r="103" spans="1:15" s="10" customFormat="1" ht="28.9" customHeight="1" x14ac:dyDescent="0.25">
      <c r="A103" s="12" t="s">
        <v>169</v>
      </c>
      <c r="B103" s="12" t="s">
        <v>181</v>
      </c>
      <c r="C103" s="20">
        <v>4</v>
      </c>
      <c r="D103" s="20">
        <v>2</v>
      </c>
      <c r="E103" s="20"/>
      <c r="F103" s="12" t="s">
        <v>180</v>
      </c>
      <c r="G103" s="20">
        <f>L103*8.5</f>
        <v>8.5</v>
      </c>
      <c r="H103" s="20">
        <f>L103*4</f>
        <v>4</v>
      </c>
      <c r="I103" s="20">
        <v>0</v>
      </c>
      <c r="J103" s="20"/>
      <c r="K103" s="20">
        <f t="shared" si="1"/>
        <v>12.5</v>
      </c>
      <c r="L103" s="21">
        <v>1</v>
      </c>
      <c r="M103" s="11" t="s">
        <v>23</v>
      </c>
      <c r="N103" s="11" t="s">
        <v>179</v>
      </c>
      <c r="O103" s="11" t="s">
        <v>165</v>
      </c>
    </row>
    <row r="104" spans="1:15" s="10" customFormat="1" ht="28.9" customHeight="1" x14ac:dyDescent="0.25">
      <c r="A104" s="12" t="s">
        <v>169</v>
      </c>
      <c r="B104" s="12" t="s">
        <v>178</v>
      </c>
      <c r="C104" s="20">
        <v>4</v>
      </c>
      <c r="D104" s="20">
        <v>2</v>
      </c>
      <c r="E104" s="20"/>
      <c r="F104" s="12" t="s">
        <v>177</v>
      </c>
      <c r="G104" s="20">
        <f>L104*8.5</f>
        <v>8.5</v>
      </c>
      <c r="H104" s="20">
        <f>L104*4</f>
        <v>4</v>
      </c>
      <c r="I104" s="20">
        <v>0</v>
      </c>
      <c r="J104" s="20"/>
      <c r="K104" s="20">
        <f t="shared" si="1"/>
        <v>12.5</v>
      </c>
      <c r="L104" s="21">
        <v>1</v>
      </c>
      <c r="M104" s="11" t="s">
        <v>23</v>
      </c>
      <c r="N104" s="11" t="s">
        <v>176</v>
      </c>
      <c r="O104" s="11" t="s">
        <v>165</v>
      </c>
    </row>
    <row r="105" spans="1:15" s="10" customFormat="1" ht="28.9" customHeight="1" x14ac:dyDescent="0.25">
      <c r="A105" s="12" t="s">
        <v>169</v>
      </c>
      <c r="B105" s="12" t="s">
        <v>175</v>
      </c>
      <c r="C105" s="20">
        <v>4</v>
      </c>
      <c r="D105" s="20">
        <v>2</v>
      </c>
      <c r="E105" s="20"/>
      <c r="F105" s="12" t="s">
        <v>174</v>
      </c>
      <c r="G105" s="20">
        <f>L105*8.5</f>
        <v>8.5</v>
      </c>
      <c r="H105" s="20">
        <f>L105*4</f>
        <v>4</v>
      </c>
      <c r="I105" s="20">
        <v>0</v>
      </c>
      <c r="J105" s="20"/>
      <c r="K105" s="20">
        <f t="shared" si="1"/>
        <v>12.5</v>
      </c>
      <c r="L105" s="21">
        <v>1</v>
      </c>
      <c r="M105" s="11" t="s">
        <v>109</v>
      </c>
      <c r="N105" s="11" t="s">
        <v>173</v>
      </c>
      <c r="O105" s="11" t="s">
        <v>107</v>
      </c>
    </row>
    <row r="106" spans="1:15" s="10" customFormat="1" ht="28.9" customHeight="1" x14ac:dyDescent="0.25">
      <c r="A106" s="12" t="s">
        <v>169</v>
      </c>
      <c r="B106" s="12" t="s">
        <v>172</v>
      </c>
      <c r="C106" s="20">
        <v>4</v>
      </c>
      <c r="D106" s="20">
        <v>2</v>
      </c>
      <c r="E106" s="20"/>
      <c r="F106" s="12" t="s">
        <v>171</v>
      </c>
      <c r="G106" s="20">
        <f>L106*8.5</f>
        <v>8.5</v>
      </c>
      <c r="H106" s="20">
        <f>L106*4</f>
        <v>4</v>
      </c>
      <c r="I106" s="20">
        <v>0</v>
      </c>
      <c r="J106" s="20"/>
      <c r="K106" s="20">
        <f t="shared" si="1"/>
        <v>12.5</v>
      </c>
      <c r="L106" s="21">
        <v>1</v>
      </c>
      <c r="M106" s="11" t="s">
        <v>23</v>
      </c>
      <c r="N106" s="11" t="s">
        <v>170</v>
      </c>
      <c r="O106" s="11" t="s">
        <v>124</v>
      </c>
    </row>
    <row r="107" spans="1:15" s="10" customFormat="1" ht="28.9" customHeight="1" x14ac:dyDescent="0.25">
      <c r="A107" s="12" t="s">
        <v>169</v>
      </c>
      <c r="B107" s="12" t="s">
        <v>168</v>
      </c>
      <c r="C107" s="20">
        <v>4</v>
      </c>
      <c r="D107" s="20">
        <v>2</v>
      </c>
      <c r="E107" s="20"/>
      <c r="F107" s="12" t="s">
        <v>167</v>
      </c>
      <c r="G107" s="20">
        <f>L107*8.5</f>
        <v>8.5</v>
      </c>
      <c r="H107" s="20">
        <f>L107*4</f>
        <v>4</v>
      </c>
      <c r="I107" s="20">
        <v>0</v>
      </c>
      <c r="J107" s="20"/>
      <c r="K107" s="20">
        <f t="shared" si="1"/>
        <v>12.5</v>
      </c>
      <c r="L107" s="21">
        <v>1</v>
      </c>
      <c r="M107" s="11" t="s">
        <v>23</v>
      </c>
      <c r="N107" s="11" t="s">
        <v>166</v>
      </c>
      <c r="O107" s="11" t="s">
        <v>165</v>
      </c>
    </row>
    <row r="108" spans="1:15" s="10" customFormat="1" ht="28.9" customHeight="1" x14ac:dyDescent="0.25">
      <c r="A108" s="12" t="s">
        <v>140</v>
      </c>
      <c r="B108" s="12" t="s">
        <v>164</v>
      </c>
      <c r="C108" s="20">
        <v>4</v>
      </c>
      <c r="D108" s="20">
        <v>1</v>
      </c>
      <c r="E108" s="20"/>
      <c r="F108" s="12" t="s">
        <v>75</v>
      </c>
      <c r="G108" s="20">
        <f>L108*8.5</f>
        <v>8.5</v>
      </c>
      <c r="H108" s="20">
        <f>L108*4</f>
        <v>4</v>
      </c>
      <c r="I108" s="20">
        <v>0</v>
      </c>
      <c r="J108" s="20"/>
      <c r="K108" s="20">
        <f t="shared" si="1"/>
        <v>12.5</v>
      </c>
      <c r="L108" s="21">
        <v>1</v>
      </c>
      <c r="M108" s="11" t="s">
        <v>23</v>
      </c>
      <c r="N108" s="11" t="s">
        <v>163</v>
      </c>
      <c r="O108" s="11" t="s">
        <v>73</v>
      </c>
    </row>
    <row r="109" spans="1:15" s="10" customFormat="1" ht="28.9" customHeight="1" x14ac:dyDescent="0.25">
      <c r="A109" s="12" t="s">
        <v>140</v>
      </c>
      <c r="B109" s="12" t="s">
        <v>162</v>
      </c>
      <c r="C109" s="20">
        <v>4</v>
      </c>
      <c r="D109" s="20">
        <v>1</v>
      </c>
      <c r="E109" s="20"/>
      <c r="F109" s="12" t="s">
        <v>161</v>
      </c>
      <c r="G109" s="20">
        <f>L109*8.5</f>
        <v>25.5</v>
      </c>
      <c r="H109" s="20">
        <f>L109*4</f>
        <v>12</v>
      </c>
      <c r="I109" s="20">
        <v>0</v>
      </c>
      <c r="J109" s="20"/>
      <c r="K109" s="20">
        <f t="shared" si="1"/>
        <v>37.5</v>
      </c>
      <c r="L109" s="21">
        <v>3</v>
      </c>
      <c r="M109" s="11" t="s">
        <v>23</v>
      </c>
      <c r="N109" s="11" t="s">
        <v>160</v>
      </c>
      <c r="O109" s="11" t="s">
        <v>156</v>
      </c>
    </row>
    <row r="110" spans="1:15" s="10" customFormat="1" ht="28.9" customHeight="1" x14ac:dyDescent="0.25">
      <c r="A110" s="12" t="s">
        <v>140</v>
      </c>
      <c r="B110" s="12" t="s">
        <v>159</v>
      </c>
      <c r="C110" s="20">
        <v>4</v>
      </c>
      <c r="D110" s="20">
        <v>1</v>
      </c>
      <c r="E110" s="20"/>
      <c r="F110" s="12" t="s">
        <v>158</v>
      </c>
      <c r="G110" s="20">
        <f>L110*8.5</f>
        <v>17</v>
      </c>
      <c r="H110" s="20">
        <f>L110*4</f>
        <v>8</v>
      </c>
      <c r="I110" s="20">
        <v>0</v>
      </c>
      <c r="J110" s="20"/>
      <c r="K110" s="20">
        <f t="shared" si="1"/>
        <v>25</v>
      </c>
      <c r="L110" s="21">
        <v>2</v>
      </c>
      <c r="M110" s="11" t="s">
        <v>23</v>
      </c>
      <c r="N110" s="11" t="s">
        <v>157</v>
      </c>
      <c r="O110" s="11" t="s">
        <v>156</v>
      </c>
    </row>
    <row r="111" spans="1:15" s="10" customFormat="1" ht="28.9" customHeight="1" x14ac:dyDescent="0.25">
      <c r="A111" s="12" t="s">
        <v>140</v>
      </c>
      <c r="B111" s="12" t="s">
        <v>155</v>
      </c>
      <c r="C111" s="20">
        <v>4</v>
      </c>
      <c r="D111" s="20">
        <v>1</v>
      </c>
      <c r="E111" s="20"/>
      <c r="F111" s="12" t="s">
        <v>154</v>
      </c>
      <c r="G111" s="20">
        <f>L111*8.5</f>
        <v>34</v>
      </c>
      <c r="H111" s="20">
        <f>L111*4</f>
        <v>16</v>
      </c>
      <c r="I111" s="20">
        <v>0</v>
      </c>
      <c r="J111" s="20"/>
      <c r="K111" s="20">
        <f t="shared" si="1"/>
        <v>50</v>
      </c>
      <c r="L111" s="21">
        <v>4</v>
      </c>
      <c r="M111" s="11" t="s">
        <v>23</v>
      </c>
      <c r="N111" s="11" t="s">
        <v>153</v>
      </c>
      <c r="O111" s="11" t="s">
        <v>146</v>
      </c>
    </row>
    <row r="112" spans="1:15" s="10" customFormat="1" ht="28.9" customHeight="1" x14ac:dyDescent="0.25">
      <c r="A112" s="12" t="s">
        <v>140</v>
      </c>
      <c r="B112" s="12" t="s">
        <v>152</v>
      </c>
      <c r="C112" s="20">
        <v>4</v>
      </c>
      <c r="D112" s="20">
        <v>1</v>
      </c>
      <c r="E112" s="20"/>
      <c r="F112" s="12" t="s">
        <v>151</v>
      </c>
      <c r="G112" s="20">
        <f>L112*8.5</f>
        <v>8.5</v>
      </c>
      <c r="H112" s="20">
        <f>L112*4</f>
        <v>4</v>
      </c>
      <c r="I112" s="20">
        <v>0</v>
      </c>
      <c r="J112" s="20"/>
      <c r="K112" s="20">
        <f t="shared" si="1"/>
        <v>12.5</v>
      </c>
      <c r="L112" s="21">
        <v>1</v>
      </c>
      <c r="M112" s="11" t="s">
        <v>23</v>
      </c>
      <c r="N112" s="11" t="s">
        <v>150</v>
      </c>
      <c r="O112" s="11" t="s">
        <v>146</v>
      </c>
    </row>
    <row r="113" spans="1:15" s="10" customFormat="1" ht="28.9" customHeight="1" x14ac:dyDescent="0.25">
      <c r="A113" s="12" t="s">
        <v>140</v>
      </c>
      <c r="B113" s="12" t="s">
        <v>149</v>
      </c>
      <c r="C113" s="20">
        <v>4</v>
      </c>
      <c r="D113" s="20">
        <v>1</v>
      </c>
      <c r="E113" s="20"/>
      <c r="F113" s="12" t="s">
        <v>148</v>
      </c>
      <c r="G113" s="20">
        <f>L113*8.5</f>
        <v>8.5</v>
      </c>
      <c r="H113" s="20">
        <f>L113*4</f>
        <v>4</v>
      </c>
      <c r="I113" s="20">
        <v>0</v>
      </c>
      <c r="J113" s="20"/>
      <c r="K113" s="20">
        <f t="shared" si="1"/>
        <v>12.5</v>
      </c>
      <c r="L113" s="21">
        <v>1</v>
      </c>
      <c r="M113" s="11" t="s">
        <v>23</v>
      </c>
      <c r="N113" s="11" t="s">
        <v>147</v>
      </c>
      <c r="O113" s="11" t="s">
        <v>146</v>
      </c>
    </row>
    <row r="114" spans="1:15" s="10" customFormat="1" ht="28.9" customHeight="1" x14ac:dyDescent="0.25">
      <c r="A114" s="12" t="s">
        <v>140</v>
      </c>
      <c r="B114" s="12" t="s">
        <v>145</v>
      </c>
      <c r="C114" s="20">
        <v>4</v>
      </c>
      <c r="D114" s="20">
        <v>1</v>
      </c>
      <c r="E114" s="20"/>
      <c r="F114" s="12" t="s">
        <v>24</v>
      </c>
      <c r="G114" s="20">
        <f>L114*8.5</f>
        <v>8.5</v>
      </c>
      <c r="H114" s="20">
        <f>L114*4</f>
        <v>4</v>
      </c>
      <c r="I114" s="20">
        <v>0</v>
      </c>
      <c r="J114" s="20"/>
      <c r="K114" s="20">
        <f t="shared" si="1"/>
        <v>12.5</v>
      </c>
      <c r="L114" s="21">
        <v>1</v>
      </c>
      <c r="M114" s="11" t="s">
        <v>23</v>
      </c>
      <c r="N114" s="11" t="s">
        <v>144</v>
      </c>
      <c r="O114" s="11" t="s">
        <v>95</v>
      </c>
    </row>
    <row r="115" spans="1:15" s="10" customFormat="1" ht="28.9" customHeight="1" x14ac:dyDescent="0.25">
      <c r="A115" s="12" t="s">
        <v>140</v>
      </c>
      <c r="B115" s="12" t="s">
        <v>143</v>
      </c>
      <c r="C115" s="20">
        <v>4</v>
      </c>
      <c r="D115" s="20">
        <v>1</v>
      </c>
      <c r="E115" s="20"/>
      <c r="F115" s="12" t="s">
        <v>142</v>
      </c>
      <c r="G115" s="20">
        <f>L115*8.5</f>
        <v>8.5</v>
      </c>
      <c r="H115" s="20">
        <f>L115*4</f>
        <v>4</v>
      </c>
      <c r="I115" s="20">
        <v>0</v>
      </c>
      <c r="J115" s="20"/>
      <c r="K115" s="20">
        <f t="shared" si="1"/>
        <v>12.5</v>
      </c>
      <c r="L115" s="21">
        <v>1</v>
      </c>
      <c r="M115" s="11" t="s">
        <v>23</v>
      </c>
      <c r="N115" s="11" t="s">
        <v>141</v>
      </c>
      <c r="O115" s="11" t="s">
        <v>124</v>
      </c>
    </row>
    <row r="116" spans="1:15" s="10" customFormat="1" ht="28.9" customHeight="1" x14ac:dyDescent="0.25">
      <c r="A116" s="12" t="s">
        <v>140</v>
      </c>
      <c r="B116" s="12" t="s">
        <v>139</v>
      </c>
      <c r="C116" s="20">
        <v>4</v>
      </c>
      <c r="D116" s="20">
        <v>1</v>
      </c>
      <c r="E116" s="20"/>
      <c r="F116" s="12" t="s">
        <v>118</v>
      </c>
      <c r="G116" s="20">
        <f>L116*8.5</f>
        <v>8.5</v>
      </c>
      <c r="H116" s="20">
        <f>L116*4</f>
        <v>4</v>
      </c>
      <c r="I116" s="20">
        <v>0</v>
      </c>
      <c r="J116" s="20"/>
      <c r="K116" s="20">
        <f t="shared" si="1"/>
        <v>12.5</v>
      </c>
      <c r="L116" s="21">
        <v>1</v>
      </c>
      <c r="M116" s="11" t="s">
        <v>23</v>
      </c>
      <c r="N116" s="11" t="s">
        <v>138</v>
      </c>
      <c r="O116" s="11" t="s">
        <v>87</v>
      </c>
    </row>
    <row r="117" spans="1:15" s="10" customFormat="1" ht="28.9" customHeight="1" x14ac:dyDescent="0.25">
      <c r="A117" s="13" t="s">
        <v>3</v>
      </c>
      <c r="B117" s="12" t="s">
        <v>137</v>
      </c>
      <c r="C117" s="20">
        <v>4</v>
      </c>
      <c r="D117" s="20"/>
      <c r="E117" s="20" t="s">
        <v>135</v>
      </c>
      <c r="F117" s="12" t="s">
        <v>1</v>
      </c>
      <c r="G117" s="20">
        <v>0</v>
      </c>
      <c r="H117" s="20"/>
      <c r="I117" s="20">
        <v>0</v>
      </c>
      <c r="J117" s="20">
        <v>50</v>
      </c>
      <c r="K117" s="20">
        <f t="shared" si="1"/>
        <v>50</v>
      </c>
      <c r="L117" s="21">
        <v>2</v>
      </c>
      <c r="M117" s="11" t="s">
        <v>0</v>
      </c>
      <c r="N117" s="11" t="s">
        <v>134</v>
      </c>
      <c r="O117" s="11" t="s">
        <v>8</v>
      </c>
    </row>
    <row r="118" spans="1:15" s="10" customFormat="1" ht="28.9" customHeight="1" x14ac:dyDescent="0.25">
      <c r="A118" s="13" t="s">
        <v>3</v>
      </c>
      <c r="B118" s="12" t="s">
        <v>136</v>
      </c>
      <c r="C118" s="20">
        <v>4</v>
      </c>
      <c r="D118" s="20"/>
      <c r="E118" s="20" t="s">
        <v>135</v>
      </c>
      <c r="F118" s="12" t="s">
        <v>1</v>
      </c>
      <c r="G118" s="20">
        <v>0</v>
      </c>
      <c r="H118" s="20"/>
      <c r="I118" s="20">
        <v>0</v>
      </c>
      <c r="J118" s="20">
        <v>100</v>
      </c>
      <c r="K118" s="20">
        <f t="shared" si="1"/>
        <v>100</v>
      </c>
      <c r="L118" s="21">
        <v>4</v>
      </c>
      <c r="M118" s="11" t="s">
        <v>0</v>
      </c>
      <c r="N118" s="11" t="s">
        <v>134</v>
      </c>
      <c r="O118" s="11" t="s">
        <v>47</v>
      </c>
    </row>
    <row r="119" spans="1:15" s="10" customFormat="1" ht="28.9" customHeight="1" x14ac:dyDescent="0.25">
      <c r="A119" s="13" t="s">
        <v>3</v>
      </c>
      <c r="B119" s="12" t="s">
        <v>133</v>
      </c>
      <c r="C119" s="20">
        <v>5</v>
      </c>
      <c r="D119" s="20"/>
      <c r="E119" s="20"/>
      <c r="F119" s="12" t="s">
        <v>31</v>
      </c>
      <c r="G119" s="20">
        <v>0</v>
      </c>
      <c r="H119" s="20"/>
      <c r="I119" s="20">
        <v>0</v>
      </c>
      <c r="J119" s="20">
        <v>100</v>
      </c>
      <c r="K119" s="20">
        <f t="shared" si="1"/>
        <v>100</v>
      </c>
      <c r="L119" s="21">
        <v>4</v>
      </c>
      <c r="M119" s="11" t="s">
        <v>0</v>
      </c>
      <c r="N119" s="11" t="s">
        <v>132</v>
      </c>
      <c r="O119" s="11" t="s">
        <v>8</v>
      </c>
    </row>
    <row r="120" spans="1:15" s="10" customFormat="1" ht="28.9" customHeight="1" x14ac:dyDescent="0.25">
      <c r="A120" s="13" t="s">
        <v>3</v>
      </c>
      <c r="B120" s="12" t="s">
        <v>131</v>
      </c>
      <c r="C120" s="20">
        <v>5</v>
      </c>
      <c r="D120" s="20"/>
      <c r="E120" s="20"/>
      <c r="F120" s="12" t="s">
        <v>71</v>
      </c>
      <c r="G120" s="20">
        <v>0</v>
      </c>
      <c r="H120" s="20"/>
      <c r="I120" s="20">
        <v>0</v>
      </c>
      <c r="J120" s="20">
        <v>100</v>
      </c>
      <c r="K120" s="20">
        <f t="shared" si="1"/>
        <v>100</v>
      </c>
      <c r="L120" s="21">
        <v>4</v>
      </c>
      <c r="M120" s="11" t="s">
        <v>0</v>
      </c>
      <c r="N120" s="11" t="s">
        <v>130</v>
      </c>
      <c r="O120" s="11" t="s">
        <v>8</v>
      </c>
    </row>
    <row r="121" spans="1:15" s="10" customFormat="1" ht="28.9" customHeight="1" x14ac:dyDescent="0.25">
      <c r="A121" s="13" t="s">
        <v>3</v>
      </c>
      <c r="B121" s="12" t="s">
        <v>129</v>
      </c>
      <c r="C121" s="20">
        <v>5</v>
      </c>
      <c r="D121" s="20"/>
      <c r="E121" s="20"/>
      <c r="F121" s="12" t="s">
        <v>64</v>
      </c>
      <c r="G121" s="20">
        <v>0</v>
      </c>
      <c r="H121" s="20"/>
      <c r="I121" s="20">
        <v>0</v>
      </c>
      <c r="J121" s="20">
        <v>100</v>
      </c>
      <c r="K121" s="20">
        <f t="shared" si="1"/>
        <v>100</v>
      </c>
      <c r="L121" s="21">
        <v>4</v>
      </c>
      <c r="M121" s="11" t="s">
        <v>0</v>
      </c>
      <c r="N121" s="11" t="s">
        <v>128</v>
      </c>
      <c r="O121" s="11" t="s">
        <v>8</v>
      </c>
    </row>
    <row r="122" spans="1:15" s="10" customFormat="1" ht="28.9" customHeight="1" x14ac:dyDescent="0.25">
      <c r="A122" s="12" t="s">
        <v>120</v>
      </c>
      <c r="B122" s="12" t="s">
        <v>127</v>
      </c>
      <c r="C122" s="20">
        <v>5</v>
      </c>
      <c r="D122" s="20">
        <v>1</v>
      </c>
      <c r="E122" s="20"/>
      <c r="F122" s="12" t="s">
        <v>126</v>
      </c>
      <c r="G122" s="20">
        <f>L122*8.5</f>
        <v>17</v>
      </c>
      <c r="H122" s="20">
        <f>L122*4</f>
        <v>8</v>
      </c>
      <c r="I122" s="20">
        <v>0</v>
      </c>
      <c r="J122" s="20"/>
      <c r="K122" s="20">
        <f t="shared" si="1"/>
        <v>25</v>
      </c>
      <c r="L122" s="21">
        <v>2</v>
      </c>
      <c r="M122" s="11" t="s">
        <v>23</v>
      </c>
      <c r="N122" s="11" t="s">
        <v>125</v>
      </c>
      <c r="O122" s="11" t="s">
        <v>124</v>
      </c>
    </row>
    <row r="123" spans="1:15" s="10" customFormat="1" ht="28.9" customHeight="1" x14ac:dyDescent="0.25">
      <c r="A123" s="12" t="s">
        <v>120</v>
      </c>
      <c r="B123" s="12" t="s">
        <v>123</v>
      </c>
      <c r="C123" s="20">
        <v>5</v>
      </c>
      <c r="D123" s="20">
        <v>1</v>
      </c>
      <c r="E123" s="20"/>
      <c r="F123" s="12" t="s">
        <v>122</v>
      </c>
      <c r="G123" s="20">
        <f>L123*8.5</f>
        <v>25.5</v>
      </c>
      <c r="H123" s="20">
        <f>L123*4</f>
        <v>12</v>
      </c>
      <c r="I123" s="20">
        <v>0</v>
      </c>
      <c r="J123" s="20"/>
      <c r="K123" s="20">
        <f t="shared" si="1"/>
        <v>37.5</v>
      </c>
      <c r="L123" s="21">
        <v>3</v>
      </c>
      <c r="M123" s="11" t="s">
        <v>23</v>
      </c>
      <c r="N123" s="11" t="s">
        <v>121</v>
      </c>
      <c r="O123" s="11" t="s">
        <v>87</v>
      </c>
    </row>
    <row r="124" spans="1:15" s="10" customFormat="1" ht="28.9" customHeight="1" x14ac:dyDescent="0.25">
      <c r="A124" s="12" t="s">
        <v>120</v>
      </c>
      <c r="B124" s="12" t="s">
        <v>119</v>
      </c>
      <c r="C124" s="20">
        <v>5</v>
      </c>
      <c r="D124" s="20">
        <v>1</v>
      </c>
      <c r="E124" s="20"/>
      <c r="F124" s="12" t="s">
        <v>118</v>
      </c>
      <c r="G124" s="20">
        <f>L124*8.5</f>
        <v>8.5</v>
      </c>
      <c r="H124" s="20">
        <f>L124*4</f>
        <v>4</v>
      </c>
      <c r="I124" s="20">
        <v>0</v>
      </c>
      <c r="J124" s="20"/>
      <c r="K124" s="20">
        <f t="shared" si="1"/>
        <v>12.5</v>
      </c>
      <c r="L124" s="21">
        <v>1</v>
      </c>
      <c r="M124" s="11" t="s">
        <v>23</v>
      </c>
      <c r="N124" s="11" t="s">
        <v>117</v>
      </c>
      <c r="O124" s="11" t="s">
        <v>87</v>
      </c>
    </row>
    <row r="125" spans="1:15" s="10" customFormat="1" ht="28.9" customHeight="1" x14ac:dyDescent="0.25">
      <c r="A125" s="12" t="s">
        <v>112</v>
      </c>
      <c r="B125" s="12" t="s">
        <v>116</v>
      </c>
      <c r="C125" s="20">
        <v>5</v>
      </c>
      <c r="D125" s="20">
        <v>1</v>
      </c>
      <c r="E125" s="20"/>
      <c r="F125" s="12" t="s">
        <v>110</v>
      </c>
      <c r="G125" s="20">
        <f>L125*8.5</f>
        <v>17</v>
      </c>
      <c r="H125" s="20">
        <f>L125*4</f>
        <v>8</v>
      </c>
      <c r="I125" s="20">
        <v>0</v>
      </c>
      <c r="J125" s="20"/>
      <c r="K125" s="20">
        <f t="shared" si="1"/>
        <v>25</v>
      </c>
      <c r="L125" s="21">
        <v>2</v>
      </c>
      <c r="M125" s="11" t="s">
        <v>23</v>
      </c>
      <c r="N125" s="11" t="s">
        <v>115</v>
      </c>
      <c r="O125" s="11" t="s">
        <v>77</v>
      </c>
    </row>
    <row r="126" spans="1:15" s="10" customFormat="1" ht="28.9" customHeight="1" x14ac:dyDescent="0.25">
      <c r="A126" s="12" t="s">
        <v>112</v>
      </c>
      <c r="B126" s="12" t="s">
        <v>114</v>
      </c>
      <c r="C126" s="20">
        <v>5</v>
      </c>
      <c r="D126" s="20">
        <v>1</v>
      </c>
      <c r="E126" s="20"/>
      <c r="F126" s="12" t="s">
        <v>110</v>
      </c>
      <c r="G126" s="20">
        <f>L126*8.5</f>
        <v>17</v>
      </c>
      <c r="H126" s="20">
        <f>L126*4</f>
        <v>8</v>
      </c>
      <c r="I126" s="20">
        <v>0</v>
      </c>
      <c r="J126" s="20"/>
      <c r="K126" s="20">
        <f t="shared" si="1"/>
        <v>25</v>
      </c>
      <c r="L126" s="21">
        <v>2</v>
      </c>
      <c r="M126" s="11" t="s">
        <v>23</v>
      </c>
      <c r="N126" s="11" t="s">
        <v>113</v>
      </c>
      <c r="O126" s="11" t="s">
        <v>77</v>
      </c>
    </row>
    <row r="127" spans="1:15" s="10" customFormat="1" ht="28.9" customHeight="1" x14ac:dyDescent="0.25">
      <c r="A127" s="12" t="s">
        <v>112</v>
      </c>
      <c r="B127" s="12" t="s">
        <v>111</v>
      </c>
      <c r="C127" s="20">
        <v>5</v>
      </c>
      <c r="D127" s="20">
        <v>1</v>
      </c>
      <c r="E127" s="20"/>
      <c r="F127" s="12" t="s">
        <v>110</v>
      </c>
      <c r="G127" s="20">
        <f>L127*8.5</f>
        <v>8.5</v>
      </c>
      <c r="H127" s="20">
        <f>L127*4</f>
        <v>4</v>
      </c>
      <c r="I127" s="20">
        <v>0</v>
      </c>
      <c r="J127" s="20"/>
      <c r="K127" s="20">
        <f t="shared" si="1"/>
        <v>12.5</v>
      </c>
      <c r="L127" s="21">
        <v>1</v>
      </c>
      <c r="M127" s="11" t="s">
        <v>109</v>
      </c>
      <c r="N127" s="11" t="s">
        <v>108</v>
      </c>
      <c r="O127" s="11" t="s">
        <v>107</v>
      </c>
    </row>
    <row r="128" spans="1:15" s="10" customFormat="1" ht="28.9" customHeight="1" x14ac:dyDescent="0.25">
      <c r="A128" s="12" t="s">
        <v>106</v>
      </c>
      <c r="B128" s="12" t="s">
        <v>105</v>
      </c>
      <c r="C128" s="20">
        <v>5</v>
      </c>
      <c r="D128" s="20">
        <v>2</v>
      </c>
      <c r="E128" s="20"/>
      <c r="F128" s="12" t="s">
        <v>31</v>
      </c>
      <c r="G128" s="20">
        <f>L128*8.5</f>
        <v>25.5</v>
      </c>
      <c r="H128" s="20">
        <f>L128*4</f>
        <v>12</v>
      </c>
      <c r="I128" s="20">
        <v>0</v>
      </c>
      <c r="J128" s="20"/>
      <c r="K128" s="20">
        <f t="shared" si="1"/>
        <v>37.5</v>
      </c>
      <c r="L128" s="21">
        <v>3</v>
      </c>
      <c r="M128" s="11" t="s">
        <v>23</v>
      </c>
      <c r="N128" s="11" t="s">
        <v>104</v>
      </c>
      <c r="O128" s="11" t="s">
        <v>39</v>
      </c>
    </row>
    <row r="129" spans="1:15" s="10" customFormat="1" ht="28.9" customHeight="1" x14ac:dyDescent="0.25">
      <c r="A129" s="12" t="s">
        <v>103</v>
      </c>
      <c r="B129" s="12" t="s">
        <v>102</v>
      </c>
      <c r="C129" s="20">
        <v>5</v>
      </c>
      <c r="D129" s="20">
        <v>2</v>
      </c>
      <c r="E129" s="20"/>
      <c r="F129" s="12" t="s">
        <v>101</v>
      </c>
      <c r="G129" s="20">
        <f>L129*8.5</f>
        <v>8.5</v>
      </c>
      <c r="H129" s="20">
        <f>L129*4</f>
        <v>4</v>
      </c>
      <c r="I129" s="20">
        <v>0</v>
      </c>
      <c r="J129" s="20"/>
      <c r="K129" s="20">
        <f t="shared" si="1"/>
        <v>12.5</v>
      </c>
      <c r="L129" s="21">
        <v>1</v>
      </c>
      <c r="M129" s="11" t="s">
        <v>23</v>
      </c>
      <c r="N129" s="11" t="s">
        <v>100</v>
      </c>
      <c r="O129" s="11" t="s">
        <v>95</v>
      </c>
    </row>
    <row r="130" spans="1:15" s="10" customFormat="1" ht="28.9" customHeight="1" x14ac:dyDescent="0.25">
      <c r="A130" s="12" t="s">
        <v>91</v>
      </c>
      <c r="B130" s="12" t="s">
        <v>99</v>
      </c>
      <c r="C130" s="20">
        <v>5</v>
      </c>
      <c r="D130" s="20">
        <v>1</v>
      </c>
      <c r="E130" s="20"/>
      <c r="F130" s="12" t="s">
        <v>75</v>
      </c>
      <c r="G130" s="20">
        <f>L130*8.5</f>
        <v>8.5</v>
      </c>
      <c r="H130" s="20">
        <f>L130*4</f>
        <v>4</v>
      </c>
      <c r="I130" s="20">
        <v>0</v>
      </c>
      <c r="J130" s="20"/>
      <c r="K130" s="20">
        <f t="shared" si="1"/>
        <v>12.5</v>
      </c>
      <c r="L130" s="21">
        <v>1</v>
      </c>
      <c r="M130" s="11" t="s">
        <v>23</v>
      </c>
      <c r="N130" s="11" t="s">
        <v>98</v>
      </c>
      <c r="O130" s="11" t="s">
        <v>73</v>
      </c>
    </row>
    <row r="131" spans="1:15" s="10" customFormat="1" ht="28.9" customHeight="1" x14ac:dyDescent="0.25">
      <c r="A131" s="12" t="s">
        <v>91</v>
      </c>
      <c r="B131" s="12" t="s">
        <v>97</v>
      </c>
      <c r="C131" s="20">
        <v>5</v>
      </c>
      <c r="D131" s="20">
        <v>1</v>
      </c>
      <c r="E131" s="20"/>
      <c r="F131" s="12" t="s">
        <v>31</v>
      </c>
      <c r="G131" s="20">
        <f>L131*8.5</f>
        <v>17</v>
      </c>
      <c r="H131" s="20">
        <f>L131*4</f>
        <v>8</v>
      </c>
      <c r="I131" s="20">
        <v>0</v>
      </c>
      <c r="J131" s="20"/>
      <c r="K131" s="20">
        <f t="shared" ref="K131:K160" si="2">SUM(G131:J131)</f>
        <v>25</v>
      </c>
      <c r="L131" s="21">
        <v>2</v>
      </c>
      <c r="M131" s="11" t="s">
        <v>23</v>
      </c>
      <c r="N131" s="11" t="s">
        <v>96</v>
      </c>
      <c r="O131" s="11" t="s">
        <v>95</v>
      </c>
    </row>
    <row r="132" spans="1:15" s="10" customFormat="1" ht="28.9" customHeight="1" x14ac:dyDescent="0.25">
      <c r="A132" s="12" t="s">
        <v>91</v>
      </c>
      <c r="B132" s="12" t="s">
        <v>94</v>
      </c>
      <c r="C132" s="20">
        <v>5</v>
      </c>
      <c r="D132" s="20">
        <v>1</v>
      </c>
      <c r="E132" s="20"/>
      <c r="F132" s="12" t="s">
        <v>93</v>
      </c>
      <c r="G132" s="20">
        <f>L132*8.5</f>
        <v>17</v>
      </c>
      <c r="H132" s="20">
        <f>L132*4</f>
        <v>8</v>
      </c>
      <c r="I132" s="20">
        <v>0</v>
      </c>
      <c r="J132" s="20"/>
      <c r="K132" s="20">
        <f t="shared" si="2"/>
        <v>25</v>
      </c>
      <c r="L132" s="21">
        <v>2</v>
      </c>
      <c r="M132" s="11" t="s">
        <v>23</v>
      </c>
      <c r="N132" s="11" t="s">
        <v>92</v>
      </c>
      <c r="O132" s="11" t="s">
        <v>87</v>
      </c>
    </row>
    <row r="133" spans="1:15" s="10" customFormat="1" ht="28.9" customHeight="1" x14ac:dyDescent="0.25">
      <c r="A133" s="12" t="s">
        <v>91</v>
      </c>
      <c r="B133" s="12" t="s">
        <v>90</v>
      </c>
      <c r="C133" s="20">
        <v>5</v>
      </c>
      <c r="D133" s="20">
        <v>1</v>
      </c>
      <c r="E133" s="20"/>
      <c r="F133" s="12" t="s">
        <v>89</v>
      </c>
      <c r="G133" s="20">
        <f>L133*8.5</f>
        <v>25.5</v>
      </c>
      <c r="H133" s="20">
        <f>L133*4</f>
        <v>12</v>
      </c>
      <c r="I133" s="20">
        <v>0</v>
      </c>
      <c r="J133" s="20"/>
      <c r="K133" s="20">
        <f t="shared" si="2"/>
        <v>37.5</v>
      </c>
      <c r="L133" s="21">
        <v>3</v>
      </c>
      <c r="M133" s="11" t="s">
        <v>23</v>
      </c>
      <c r="N133" s="11" t="s">
        <v>88</v>
      </c>
      <c r="O133" s="11" t="s">
        <v>87</v>
      </c>
    </row>
    <row r="134" spans="1:15" s="10" customFormat="1" ht="28.9" customHeight="1" x14ac:dyDescent="0.25">
      <c r="A134" s="12" t="s">
        <v>81</v>
      </c>
      <c r="B134" s="12" t="s">
        <v>86</v>
      </c>
      <c r="C134" s="20">
        <v>5</v>
      </c>
      <c r="D134" s="20">
        <v>2</v>
      </c>
      <c r="E134" s="20"/>
      <c r="F134" s="12" t="s">
        <v>79</v>
      </c>
      <c r="G134" s="20">
        <f>L134*8.5</f>
        <v>17</v>
      </c>
      <c r="H134" s="20">
        <f>L134*4</f>
        <v>8</v>
      </c>
      <c r="I134" s="20">
        <v>0</v>
      </c>
      <c r="J134" s="20"/>
      <c r="K134" s="20">
        <f t="shared" si="2"/>
        <v>25</v>
      </c>
      <c r="L134" s="21">
        <v>2</v>
      </c>
      <c r="M134" s="11" t="s">
        <v>23</v>
      </c>
      <c r="N134" s="11" t="s">
        <v>85</v>
      </c>
      <c r="O134" s="11" t="s">
        <v>77</v>
      </c>
    </row>
    <row r="135" spans="1:15" s="10" customFormat="1" ht="28.9" customHeight="1" x14ac:dyDescent="0.25">
      <c r="A135" s="12" t="s">
        <v>81</v>
      </c>
      <c r="B135" s="12" t="s">
        <v>84</v>
      </c>
      <c r="C135" s="20">
        <v>5</v>
      </c>
      <c r="D135" s="20">
        <v>2</v>
      </c>
      <c r="E135" s="20"/>
      <c r="F135" s="12" t="s">
        <v>83</v>
      </c>
      <c r="G135" s="20">
        <f>L135*8.5</f>
        <v>17</v>
      </c>
      <c r="H135" s="20">
        <f>L135*4</f>
        <v>8</v>
      </c>
      <c r="I135" s="20">
        <v>0</v>
      </c>
      <c r="J135" s="20"/>
      <c r="K135" s="20">
        <f t="shared" si="2"/>
        <v>25</v>
      </c>
      <c r="L135" s="21">
        <v>2</v>
      </c>
      <c r="M135" s="11" t="s">
        <v>23</v>
      </c>
      <c r="N135" s="11" t="s">
        <v>82</v>
      </c>
      <c r="O135" s="11" t="s">
        <v>77</v>
      </c>
    </row>
    <row r="136" spans="1:15" s="10" customFormat="1" ht="28.9" customHeight="1" x14ac:dyDescent="0.25">
      <c r="A136" s="12" t="s">
        <v>81</v>
      </c>
      <c r="B136" s="12" t="s">
        <v>80</v>
      </c>
      <c r="C136" s="20">
        <v>5</v>
      </c>
      <c r="D136" s="20">
        <v>2</v>
      </c>
      <c r="E136" s="20"/>
      <c r="F136" s="12" t="s">
        <v>79</v>
      </c>
      <c r="G136" s="20">
        <f>L136*8.5</f>
        <v>8.5</v>
      </c>
      <c r="H136" s="20">
        <f>L136*4</f>
        <v>4</v>
      </c>
      <c r="I136" s="20">
        <v>0</v>
      </c>
      <c r="J136" s="20"/>
      <c r="K136" s="20">
        <f t="shared" si="2"/>
        <v>12.5</v>
      </c>
      <c r="L136" s="21">
        <v>1</v>
      </c>
      <c r="M136" s="11" t="s">
        <v>23</v>
      </c>
      <c r="N136" s="11" t="s">
        <v>78</v>
      </c>
      <c r="O136" s="11" t="s">
        <v>77</v>
      </c>
    </row>
    <row r="137" spans="1:15" s="10" customFormat="1" ht="28.9" customHeight="1" x14ac:dyDescent="0.25">
      <c r="A137" s="12" t="s">
        <v>68</v>
      </c>
      <c r="B137" s="12" t="s">
        <v>76</v>
      </c>
      <c r="C137" s="20">
        <v>5</v>
      </c>
      <c r="D137" s="20">
        <v>2</v>
      </c>
      <c r="E137" s="20"/>
      <c r="F137" s="12" t="s">
        <v>75</v>
      </c>
      <c r="G137" s="20">
        <f>L137*8.5</f>
        <v>8.5</v>
      </c>
      <c r="H137" s="20">
        <f>L137*4</f>
        <v>4</v>
      </c>
      <c r="I137" s="20">
        <v>0</v>
      </c>
      <c r="J137" s="20"/>
      <c r="K137" s="20">
        <f t="shared" si="2"/>
        <v>12.5</v>
      </c>
      <c r="L137" s="21">
        <v>1</v>
      </c>
      <c r="M137" s="11" t="s">
        <v>23</v>
      </c>
      <c r="N137" s="11" t="s">
        <v>74</v>
      </c>
      <c r="O137" s="11" t="s">
        <v>73</v>
      </c>
    </row>
    <row r="138" spans="1:15" s="10" customFormat="1" ht="28.9" customHeight="1" x14ac:dyDescent="0.25">
      <c r="A138" s="12" t="s">
        <v>68</v>
      </c>
      <c r="B138" s="12" t="s">
        <v>72</v>
      </c>
      <c r="C138" s="20">
        <v>5</v>
      </c>
      <c r="D138" s="20">
        <v>2</v>
      </c>
      <c r="E138" s="20"/>
      <c r="F138" s="12" t="s">
        <v>71</v>
      </c>
      <c r="G138" s="20">
        <f>L138*8.5</f>
        <v>42.5</v>
      </c>
      <c r="H138" s="20">
        <f>L138*4</f>
        <v>20</v>
      </c>
      <c r="I138" s="20">
        <v>0</v>
      </c>
      <c r="J138" s="20"/>
      <c r="K138" s="20">
        <f t="shared" si="2"/>
        <v>62.5</v>
      </c>
      <c r="L138" s="21">
        <v>5</v>
      </c>
      <c r="M138" s="11" t="s">
        <v>23</v>
      </c>
      <c r="N138" s="11" t="s">
        <v>70</v>
      </c>
      <c r="O138" s="11" t="s">
        <v>69</v>
      </c>
    </row>
    <row r="139" spans="1:15" s="10" customFormat="1" ht="28.9" customHeight="1" x14ac:dyDescent="0.25">
      <c r="A139" s="12" t="s">
        <v>68</v>
      </c>
      <c r="B139" s="12" t="s">
        <v>67</v>
      </c>
      <c r="C139" s="20">
        <v>5</v>
      </c>
      <c r="D139" s="20">
        <v>2</v>
      </c>
      <c r="E139" s="20"/>
      <c r="F139" s="12" t="s">
        <v>64</v>
      </c>
      <c r="G139" s="20">
        <f>L139*8.5</f>
        <v>8.5</v>
      </c>
      <c r="H139" s="20">
        <f>L139*4</f>
        <v>4</v>
      </c>
      <c r="I139" s="20">
        <v>0</v>
      </c>
      <c r="J139" s="20"/>
      <c r="K139" s="20">
        <f t="shared" si="2"/>
        <v>12.5</v>
      </c>
      <c r="L139" s="21">
        <v>1</v>
      </c>
      <c r="M139" s="11" t="s">
        <v>23</v>
      </c>
      <c r="N139" s="11" t="s">
        <v>66</v>
      </c>
      <c r="O139" s="11" t="s">
        <v>52</v>
      </c>
    </row>
    <row r="140" spans="1:15" s="10" customFormat="1" ht="28.9" customHeight="1" x14ac:dyDescent="0.25">
      <c r="A140" s="12" t="s">
        <v>56</v>
      </c>
      <c r="B140" s="12" t="s">
        <v>65</v>
      </c>
      <c r="C140" s="20">
        <v>5</v>
      </c>
      <c r="D140" s="20">
        <v>2</v>
      </c>
      <c r="E140" s="20"/>
      <c r="F140" s="12" t="s">
        <v>64</v>
      </c>
      <c r="G140" s="20">
        <f>L140*8.5</f>
        <v>34</v>
      </c>
      <c r="H140" s="20">
        <f>L140*4</f>
        <v>16</v>
      </c>
      <c r="I140" s="20">
        <v>0</v>
      </c>
      <c r="J140" s="20"/>
      <c r="K140" s="20">
        <f t="shared" si="2"/>
        <v>50</v>
      </c>
      <c r="L140" s="21">
        <v>4</v>
      </c>
      <c r="M140" s="11" t="s">
        <v>23</v>
      </c>
      <c r="N140" s="11" t="s">
        <v>63</v>
      </c>
      <c r="O140" s="11" t="s">
        <v>52</v>
      </c>
    </row>
    <row r="141" spans="1:15" s="10" customFormat="1" ht="28.9" customHeight="1" x14ac:dyDescent="0.25">
      <c r="A141" s="12" t="s">
        <v>56</v>
      </c>
      <c r="B141" s="12" t="s">
        <v>62</v>
      </c>
      <c r="C141" s="20">
        <v>5</v>
      </c>
      <c r="D141" s="20">
        <v>2</v>
      </c>
      <c r="E141" s="20"/>
      <c r="F141" s="12" t="s">
        <v>61</v>
      </c>
      <c r="G141" s="20">
        <f>L141*8.5</f>
        <v>8.5</v>
      </c>
      <c r="H141" s="20">
        <f>L141*4</f>
        <v>4</v>
      </c>
      <c r="I141" s="20">
        <v>0</v>
      </c>
      <c r="J141" s="20"/>
      <c r="K141" s="20">
        <f t="shared" si="2"/>
        <v>12.5</v>
      </c>
      <c r="L141" s="21">
        <v>1</v>
      </c>
      <c r="M141" s="11" t="s">
        <v>23</v>
      </c>
      <c r="N141" s="11" t="s">
        <v>60</v>
      </c>
      <c r="O141" s="11" t="s">
        <v>52</v>
      </c>
    </row>
    <row r="142" spans="1:15" s="10" customFormat="1" ht="28.9" customHeight="1" x14ac:dyDescent="0.25">
      <c r="A142" s="12" t="s">
        <v>56</v>
      </c>
      <c r="B142" s="12" t="s">
        <v>59</v>
      </c>
      <c r="C142" s="20">
        <v>5</v>
      </c>
      <c r="D142" s="20">
        <v>2</v>
      </c>
      <c r="E142" s="20"/>
      <c r="F142" s="12" t="s">
        <v>58</v>
      </c>
      <c r="G142" s="20">
        <f>L142*8.5</f>
        <v>17</v>
      </c>
      <c r="H142" s="20">
        <f>L142*4</f>
        <v>8</v>
      </c>
      <c r="I142" s="20">
        <v>0</v>
      </c>
      <c r="J142" s="20"/>
      <c r="K142" s="20">
        <f t="shared" si="2"/>
        <v>25</v>
      </c>
      <c r="L142" s="21">
        <v>2</v>
      </c>
      <c r="M142" s="11" t="s">
        <v>23</v>
      </c>
      <c r="N142" s="11" t="s">
        <v>57</v>
      </c>
      <c r="O142" s="11" t="s">
        <v>52</v>
      </c>
    </row>
    <row r="143" spans="1:15" s="10" customFormat="1" ht="28.9" customHeight="1" x14ac:dyDescent="0.25">
      <c r="A143" s="12" t="s">
        <v>56</v>
      </c>
      <c r="B143" s="12" t="s">
        <v>55</v>
      </c>
      <c r="C143" s="20">
        <v>5</v>
      </c>
      <c r="D143" s="20"/>
      <c r="E143" s="20"/>
      <c r="F143" s="12" t="s">
        <v>54</v>
      </c>
      <c r="G143" s="20">
        <f>L143*8.5</f>
        <v>8.5</v>
      </c>
      <c r="H143" s="20">
        <f>L143*4</f>
        <v>4</v>
      </c>
      <c r="I143" s="20">
        <v>0</v>
      </c>
      <c r="J143" s="20"/>
      <c r="K143" s="20">
        <f t="shared" si="2"/>
        <v>12.5</v>
      </c>
      <c r="L143" s="21">
        <v>1</v>
      </c>
      <c r="M143" s="11" t="s">
        <v>23</v>
      </c>
      <c r="N143" s="11" t="s">
        <v>53</v>
      </c>
      <c r="O143" s="11" t="s">
        <v>52</v>
      </c>
    </row>
    <row r="144" spans="1:15" s="10" customFormat="1" ht="28.9" customHeight="1" x14ac:dyDescent="0.25">
      <c r="A144" s="13" t="s">
        <v>3</v>
      </c>
      <c r="B144" s="12" t="s">
        <v>51</v>
      </c>
      <c r="C144" s="20">
        <v>5</v>
      </c>
      <c r="D144" s="20"/>
      <c r="E144" s="20" t="s">
        <v>10</v>
      </c>
      <c r="F144" s="12" t="s">
        <v>1</v>
      </c>
      <c r="G144" s="20">
        <f>L144*8.5</f>
        <v>25.5</v>
      </c>
      <c r="H144" s="20">
        <f>L144*4</f>
        <v>12</v>
      </c>
      <c r="I144" s="20"/>
      <c r="J144" s="20"/>
      <c r="K144" s="20">
        <f t="shared" si="2"/>
        <v>37.5</v>
      </c>
      <c r="L144" s="21">
        <v>3</v>
      </c>
      <c r="M144" s="11" t="s">
        <v>50</v>
      </c>
      <c r="N144" s="11"/>
      <c r="O144" s="11" t="s">
        <v>49</v>
      </c>
    </row>
    <row r="145" spans="1:15" s="10" customFormat="1" ht="28.9" customHeight="1" x14ac:dyDescent="0.25">
      <c r="A145" s="13" t="s">
        <v>3</v>
      </c>
      <c r="B145" s="12" t="s">
        <v>48</v>
      </c>
      <c r="C145" s="20">
        <v>5</v>
      </c>
      <c r="D145" s="20"/>
      <c r="E145" s="20" t="s">
        <v>10</v>
      </c>
      <c r="F145" s="12" t="s">
        <v>1</v>
      </c>
      <c r="G145" s="20">
        <v>0</v>
      </c>
      <c r="H145" s="20"/>
      <c r="I145" s="20">
        <v>0</v>
      </c>
      <c r="J145" s="20">
        <v>100</v>
      </c>
      <c r="K145" s="20">
        <f t="shared" si="2"/>
        <v>100</v>
      </c>
      <c r="L145" s="21">
        <v>4</v>
      </c>
      <c r="M145" s="11" t="s">
        <v>0</v>
      </c>
      <c r="N145" s="11" t="s">
        <v>9</v>
      </c>
      <c r="O145" s="11" t="s">
        <v>47</v>
      </c>
    </row>
    <row r="146" spans="1:15" s="10" customFormat="1" ht="28.9" customHeight="1" x14ac:dyDescent="0.25">
      <c r="A146" s="12" t="s">
        <v>42</v>
      </c>
      <c r="B146" s="12" t="s">
        <v>46</v>
      </c>
      <c r="C146" s="20">
        <v>6</v>
      </c>
      <c r="D146" s="20">
        <v>1</v>
      </c>
      <c r="E146" s="20"/>
      <c r="F146" s="12" t="s">
        <v>31</v>
      </c>
      <c r="G146" s="20">
        <f>L146*8.5</f>
        <v>76.5</v>
      </c>
      <c r="H146" s="20">
        <f>L146*4</f>
        <v>36</v>
      </c>
      <c r="I146" s="20">
        <v>0</v>
      </c>
      <c r="J146" s="20"/>
      <c r="K146" s="20">
        <f t="shared" si="2"/>
        <v>112.5</v>
      </c>
      <c r="L146" s="21">
        <v>9</v>
      </c>
      <c r="M146" s="11" t="s">
        <v>23</v>
      </c>
      <c r="N146" s="11" t="s">
        <v>45</v>
      </c>
      <c r="O146" s="11" t="s">
        <v>39</v>
      </c>
    </row>
    <row r="147" spans="1:15" s="10" customFormat="1" ht="28.9" customHeight="1" x14ac:dyDescent="0.25">
      <c r="A147" s="12" t="s">
        <v>42</v>
      </c>
      <c r="B147" s="12" t="s">
        <v>44</v>
      </c>
      <c r="C147" s="20">
        <v>6</v>
      </c>
      <c r="D147" s="20">
        <v>1</v>
      </c>
      <c r="E147" s="20"/>
      <c r="F147" s="12" t="s">
        <v>31</v>
      </c>
      <c r="G147" s="20">
        <f>L147*8.5</f>
        <v>8.5</v>
      </c>
      <c r="H147" s="20">
        <f>L147*4</f>
        <v>4</v>
      </c>
      <c r="I147" s="20">
        <v>0</v>
      </c>
      <c r="J147" s="20"/>
      <c r="K147" s="20">
        <f t="shared" si="2"/>
        <v>12.5</v>
      </c>
      <c r="L147" s="21">
        <v>1</v>
      </c>
      <c r="M147" s="11" t="s">
        <v>23</v>
      </c>
      <c r="N147" s="11" t="s">
        <v>43</v>
      </c>
      <c r="O147" s="11" t="s">
        <v>39</v>
      </c>
    </row>
    <row r="148" spans="1:15" s="10" customFormat="1" ht="28.9" customHeight="1" x14ac:dyDescent="0.25">
      <c r="A148" s="12" t="s">
        <v>42</v>
      </c>
      <c r="B148" s="12" t="s">
        <v>41</v>
      </c>
      <c r="C148" s="20">
        <v>6</v>
      </c>
      <c r="D148" s="20">
        <v>1</v>
      </c>
      <c r="E148" s="20"/>
      <c r="F148" s="12" t="s">
        <v>28</v>
      </c>
      <c r="G148" s="20">
        <f>L148*8.5</f>
        <v>51</v>
      </c>
      <c r="H148" s="20">
        <f>L148*4</f>
        <v>24</v>
      </c>
      <c r="I148" s="20">
        <v>0</v>
      </c>
      <c r="J148" s="20"/>
      <c r="K148" s="20">
        <f t="shared" si="2"/>
        <v>75</v>
      </c>
      <c r="L148" s="21">
        <v>6</v>
      </c>
      <c r="M148" s="11" t="s">
        <v>23</v>
      </c>
      <c r="N148" s="11" t="s">
        <v>40</v>
      </c>
      <c r="O148" s="11" t="s">
        <v>39</v>
      </c>
    </row>
    <row r="149" spans="1:15" s="10" customFormat="1" ht="28.9" customHeight="1" x14ac:dyDescent="0.25">
      <c r="A149" s="13" t="s">
        <v>3</v>
      </c>
      <c r="B149" s="12" t="s">
        <v>38</v>
      </c>
      <c r="C149" s="20">
        <v>6</v>
      </c>
      <c r="D149" s="20"/>
      <c r="E149" s="20"/>
      <c r="F149" s="12" t="s">
        <v>24</v>
      </c>
      <c r="G149" s="20">
        <v>0</v>
      </c>
      <c r="H149" s="20"/>
      <c r="I149" s="20">
        <v>0</v>
      </c>
      <c r="J149" s="20">
        <v>25</v>
      </c>
      <c r="K149" s="20">
        <f t="shared" si="2"/>
        <v>25</v>
      </c>
      <c r="L149" s="21">
        <v>1</v>
      </c>
      <c r="M149" s="11" t="s">
        <v>0</v>
      </c>
      <c r="N149" s="11" t="s">
        <v>37</v>
      </c>
      <c r="O149" s="11" t="s">
        <v>8</v>
      </c>
    </row>
    <row r="150" spans="1:15" s="10" customFormat="1" ht="28.9" customHeight="1" x14ac:dyDescent="0.25">
      <c r="A150" s="13" t="s">
        <v>3</v>
      </c>
      <c r="B150" s="12" t="s">
        <v>36</v>
      </c>
      <c r="C150" s="20">
        <v>6</v>
      </c>
      <c r="D150" s="20"/>
      <c r="E150" s="20"/>
      <c r="F150" s="12" t="s">
        <v>31</v>
      </c>
      <c r="G150" s="20">
        <v>0</v>
      </c>
      <c r="H150" s="20"/>
      <c r="I150" s="20">
        <v>0</v>
      </c>
      <c r="J150" s="20">
        <v>75</v>
      </c>
      <c r="K150" s="20">
        <f t="shared" si="2"/>
        <v>75</v>
      </c>
      <c r="L150" s="21">
        <v>3</v>
      </c>
      <c r="M150" s="11" t="s">
        <v>0</v>
      </c>
      <c r="N150" s="11" t="s">
        <v>35</v>
      </c>
      <c r="O150" s="11" t="s">
        <v>8</v>
      </c>
    </row>
    <row r="151" spans="1:15" s="10" customFormat="1" ht="28.9" customHeight="1" x14ac:dyDescent="0.25">
      <c r="A151" s="13" t="s">
        <v>3</v>
      </c>
      <c r="B151" s="12" t="s">
        <v>34</v>
      </c>
      <c r="C151" s="20">
        <v>6</v>
      </c>
      <c r="D151" s="20"/>
      <c r="E151" s="20"/>
      <c r="F151" s="12" t="s">
        <v>31</v>
      </c>
      <c r="G151" s="20">
        <v>0</v>
      </c>
      <c r="H151" s="20"/>
      <c r="I151" s="20">
        <v>0</v>
      </c>
      <c r="J151" s="20">
        <v>75</v>
      </c>
      <c r="K151" s="20">
        <f t="shared" si="2"/>
        <v>75</v>
      </c>
      <c r="L151" s="21">
        <v>3</v>
      </c>
      <c r="M151" s="11" t="s">
        <v>0</v>
      </c>
      <c r="N151" s="11" t="s">
        <v>33</v>
      </c>
      <c r="O151" s="11" t="s">
        <v>8</v>
      </c>
    </row>
    <row r="152" spans="1:15" s="10" customFormat="1" ht="28.9" customHeight="1" x14ac:dyDescent="0.25">
      <c r="A152" s="12" t="s">
        <v>26</v>
      </c>
      <c r="B152" s="12" t="s">
        <v>32</v>
      </c>
      <c r="C152" s="20">
        <v>6</v>
      </c>
      <c r="D152" s="20">
        <v>1</v>
      </c>
      <c r="E152" s="20"/>
      <c r="F152" s="12" t="s">
        <v>31</v>
      </c>
      <c r="G152" s="20">
        <f>L152*8.5</f>
        <v>17</v>
      </c>
      <c r="H152" s="20">
        <f>L152*4</f>
        <v>8</v>
      </c>
      <c r="I152" s="20">
        <v>0</v>
      </c>
      <c r="J152" s="20"/>
      <c r="K152" s="20">
        <f t="shared" si="2"/>
        <v>25</v>
      </c>
      <c r="L152" s="21">
        <v>2</v>
      </c>
      <c r="M152" s="11" t="s">
        <v>23</v>
      </c>
      <c r="N152" s="11" t="s">
        <v>30</v>
      </c>
      <c r="O152" s="11" t="s">
        <v>21</v>
      </c>
    </row>
    <row r="153" spans="1:15" s="10" customFormat="1" ht="28.9" customHeight="1" x14ac:dyDescent="0.25">
      <c r="A153" s="12" t="s">
        <v>26</v>
      </c>
      <c r="B153" s="12" t="s">
        <v>29</v>
      </c>
      <c r="C153" s="20">
        <v>6</v>
      </c>
      <c r="D153" s="20">
        <v>1</v>
      </c>
      <c r="E153" s="20"/>
      <c r="F153" s="12" t="s">
        <v>28</v>
      </c>
      <c r="G153" s="20">
        <f>L153*8.5</f>
        <v>17</v>
      </c>
      <c r="H153" s="20">
        <f>L153*4</f>
        <v>8</v>
      </c>
      <c r="I153" s="20">
        <v>0</v>
      </c>
      <c r="J153" s="20"/>
      <c r="K153" s="20">
        <f t="shared" si="2"/>
        <v>25</v>
      </c>
      <c r="L153" s="21">
        <v>2</v>
      </c>
      <c r="M153" s="11" t="s">
        <v>23</v>
      </c>
      <c r="N153" s="11" t="s">
        <v>27</v>
      </c>
      <c r="O153" s="11" t="s">
        <v>21</v>
      </c>
    </row>
    <row r="154" spans="1:15" s="10" customFormat="1" ht="28.9" customHeight="1" x14ac:dyDescent="0.25">
      <c r="A154" s="12" t="s">
        <v>26</v>
      </c>
      <c r="B154" s="12" t="s">
        <v>25</v>
      </c>
      <c r="C154" s="20">
        <v>6</v>
      </c>
      <c r="D154" s="20">
        <v>1</v>
      </c>
      <c r="E154" s="20"/>
      <c r="F154" s="12" t="s">
        <v>24</v>
      </c>
      <c r="G154" s="20">
        <f>L154*8.5</f>
        <v>17</v>
      </c>
      <c r="H154" s="20">
        <f>L154*4</f>
        <v>8</v>
      </c>
      <c r="I154" s="20">
        <v>0</v>
      </c>
      <c r="J154" s="20"/>
      <c r="K154" s="20">
        <f t="shared" si="2"/>
        <v>25</v>
      </c>
      <c r="L154" s="21">
        <v>2</v>
      </c>
      <c r="M154" s="11" t="s">
        <v>23</v>
      </c>
      <c r="N154" s="11" t="s">
        <v>22</v>
      </c>
      <c r="O154" s="11" t="s">
        <v>21</v>
      </c>
    </row>
    <row r="155" spans="1:15" s="10" customFormat="1" ht="28.9" customHeight="1" x14ac:dyDescent="0.25">
      <c r="A155" s="12" t="s">
        <v>16</v>
      </c>
      <c r="B155" s="12" t="s">
        <v>20</v>
      </c>
      <c r="C155" s="20">
        <v>6</v>
      </c>
      <c r="D155" s="20"/>
      <c r="E155" s="20"/>
      <c r="F155" s="12" t="s">
        <v>1</v>
      </c>
      <c r="G155" s="20">
        <v>0</v>
      </c>
      <c r="H155" s="20"/>
      <c r="I155" s="20">
        <v>0</v>
      </c>
      <c r="J155" s="20">
        <v>125</v>
      </c>
      <c r="K155" s="20">
        <f t="shared" si="2"/>
        <v>125</v>
      </c>
      <c r="L155" s="21">
        <v>5</v>
      </c>
      <c r="M155" s="11" t="s">
        <v>14</v>
      </c>
      <c r="N155" s="11" t="s">
        <v>19</v>
      </c>
      <c r="O155" s="11" t="s">
        <v>12</v>
      </c>
    </row>
    <row r="156" spans="1:15" s="10" customFormat="1" ht="28.9" customHeight="1" x14ac:dyDescent="0.25">
      <c r="A156" s="12" t="s">
        <v>16</v>
      </c>
      <c r="B156" s="12" t="s">
        <v>18</v>
      </c>
      <c r="C156" s="20">
        <v>6</v>
      </c>
      <c r="D156" s="20"/>
      <c r="E156" s="20"/>
      <c r="F156" s="12" t="s">
        <v>1</v>
      </c>
      <c r="G156" s="20">
        <v>0</v>
      </c>
      <c r="H156" s="20"/>
      <c r="I156" s="20">
        <v>0</v>
      </c>
      <c r="J156" s="20">
        <v>125</v>
      </c>
      <c r="K156" s="20">
        <f t="shared" si="2"/>
        <v>125</v>
      </c>
      <c r="L156" s="21">
        <v>5</v>
      </c>
      <c r="M156" s="11" t="s">
        <v>14</v>
      </c>
      <c r="N156" s="11" t="s">
        <v>17</v>
      </c>
      <c r="O156" s="11" t="s">
        <v>12</v>
      </c>
    </row>
    <row r="157" spans="1:15" s="10" customFormat="1" ht="28.9" customHeight="1" x14ac:dyDescent="0.25">
      <c r="A157" s="12" t="s">
        <v>16</v>
      </c>
      <c r="B157" s="12" t="s">
        <v>15</v>
      </c>
      <c r="C157" s="20">
        <v>6</v>
      </c>
      <c r="D157" s="20"/>
      <c r="E157" s="20"/>
      <c r="F157" s="12" t="s">
        <v>1</v>
      </c>
      <c r="G157" s="20">
        <v>0</v>
      </c>
      <c r="H157" s="20"/>
      <c r="I157" s="20">
        <v>0</v>
      </c>
      <c r="J157" s="20">
        <v>125</v>
      </c>
      <c r="K157" s="20">
        <f t="shared" si="2"/>
        <v>125</v>
      </c>
      <c r="L157" s="21">
        <v>5</v>
      </c>
      <c r="M157" s="11" t="s">
        <v>14</v>
      </c>
      <c r="N157" s="11" t="s">
        <v>13</v>
      </c>
      <c r="O157" s="11" t="s">
        <v>12</v>
      </c>
    </row>
    <row r="158" spans="1:15" s="10" customFormat="1" ht="28.9" customHeight="1" x14ac:dyDescent="0.25">
      <c r="A158" s="13" t="s">
        <v>3</v>
      </c>
      <c r="B158" s="12" t="s">
        <v>11</v>
      </c>
      <c r="C158" s="20">
        <v>6</v>
      </c>
      <c r="D158" s="20"/>
      <c r="E158" s="20" t="s">
        <v>10</v>
      </c>
      <c r="F158" s="12" t="s">
        <v>1</v>
      </c>
      <c r="G158" s="20">
        <v>0</v>
      </c>
      <c r="H158" s="20"/>
      <c r="I158" s="20">
        <v>0</v>
      </c>
      <c r="J158" s="20">
        <v>75</v>
      </c>
      <c r="K158" s="20">
        <f t="shared" si="2"/>
        <v>75</v>
      </c>
      <c r="L158" s="21">
        <v>3</v>
      </c>
      <c r="M158" s="11" t="s">
        <v>0</v>
      </c>
      <c r="N158" s="11" t="s">
        <v>9</v>
      </c>
      <c r="O158" s="11" t="s">
        <v>8</v>
      </c>
    </row>
    <row r="159" spans="1:15" s="10" customFormat="1" ht="28.9" customHeight="1" x14ac:dyDescent="0.25">
      <c r="A159" s="13" t="s">
        <v>3</v>
      </c>
      <c r="B159" s="12" t="s">
        <v>7</v>
      </c>
      <c r="C159" s="20">
        <v>6</v>
      </c>
      <c r="D159" s="20"/>
      <c r="E159" s="20"/>
      <c r="F159" s="12" t="s">
        <v>1</v>
      </c>
      <c r="G159" s="20"/>
      <c r="H159" s="20"/>
      <c r="I159" s="20"/>
      <c r="J159" s="20"/>
      <c r="K159" s="20">
        <v>325</v>
      </c>
      <c r="L159" s="21">
        <v>13</v>
      </c>
      <c r="M159" s="11" t="s">
        <v>6</v>
      </c>
      <c r="N159" s="11" t="s">
        <v>5</v>
      </c>
      <c r="O159" s="11" t="s">
        <v>4</v>
      </c>
    </row>
    <row r="160" spans="1:15" s="5" customFormat="1" ht="18" customHeight="1" x14ac:dyDescent="0.25">
      <c r="A160" s="9" t="s">
        <v>3</v>
      </c>
      <c r="B160" s="8" t="s">
        <v>2</v>
      </c>
      <c r="C160" s="24">
        <v>6</v>
      </c>
      <c r="D160" s="24">
        <v>1</v>
      </c>
      <c r="E160" s="24"/>
      <c r="F160" s="8" t="s">
        <v>1</v>
      </c>
      <c r="G160" s="24"/>
      <c r="H160" s="24"/>
      <c r="I160" s="24">
        <f>L160*17</f>
        <v>51</v>
      </c>
      <c r="J160" s="24"/>
      <c r="K160" s="20">
        <f t="shared" si="2"/>
        <v>51</v>
      </c>
      <c r="L160" s="24">
        <v>3</v>
      </c>
      <c r="M160" s="7" t="s">
        <v>0</v>
      </c>
      <c r="N160" s="6"/>
      <c r="O160" s="6"/>
    </row>
    <row r="161" spans="11:14" ht="45" customHeight="1" x14ac:dyDescent="0.25">
      <c r="K161" s="18">
        <f>SUM(K2:K160)</f>
        <v>5517.5</v>
      </c>
      <c r="L161" s="18">
        <f t="shared" ref="L161" si="3">SUM(L2:L160)</f>
        <v>360</v>
      </c>
      <c r="N161" s="4"/>
    </row>
    <row r="162" spans="11:14" x14ac:dyDescent="0.25">
      <c r="N162" s="4"/>
    </row>
    <row r="163" spans="11:14" x14ac:dyDescent="0.25">
      <c r="N163" s="4"/>
    </row>
    <row r="164" spans="11:14" x14ac:dyDescent="0.25">
      <c r="N164" s="4"/>
    </row>
    <row r="165" spans="11:14" x14ac:dyDescent="0.25">
      <c r="N165" s="4"/>
    </row>
    <row r="166" spans="11:14" x14ac:dyDescent="0.25">
      <c r="N166" s="4"/>
    </row>
    <row r="167" spans="11:14" x14ac:dyDescent="0.25">
      <c r="N167" s="4"/>
    </row>
    <row r="168" spans="11:14" x14ac:dyDescent="0.25">
      <c r="N168" s="4"/>
    </row>
    <row r="169" spans="11:14" x14ac:dyDescent="0.25">
      <c r="N169" s="4"/>
    </row>
    <row r="170" spans="11:14" x14ac:dyDescent="0.25">
      <c r="N170" s="4"/>
    </row>
    <row r="171" spans="11:14" x14ac:dyDescent="0.25">
      <c r="N171" s="4"/>
    </row>
    <row r="172" spans="11:14" x14ac:dyDescent="0.25">
      <c r="N172" s="4"/>
    </row>
    <row r="173" spans="11:14" x14ac:dyDescent="0.25">
      <c r="N173" s="4"/>
    </row>
    <row r="174" spans="11:14" x14ac:dyDescent="0.25">
      <c r="N174" s="4"/>
    </row>
    <row r="175" spans="11:14" x14ac:dyDescent="0.25">
      <c r="N175" s="4"/>
    </row>
    <row r="176" spans="11:14" x14ac:dyDescent="0.25">
      <c r="N176" s="4"/>
    </row>
    <row r="177" spans="14:14" x14ac:dyDescent="0.25">
      <c r="N177" s="4"/>
    </row>
    <row r="178" spans="14:14" x14ac:dyDescent="0.25">
      <c r="N178" s="4"/>
    </row>
    <row r="179" spans="14:14" x14ac:dyDescent="0.25">
      <c r="N179" s="4"/>
    </row>
    <row r="180" spans="14:14" x14ac:dyDescent="0.25">
      <c r="N180" s="4"/>
    </row>
    <row r="181" spans="14:14" x14ac:dyDescent="0.25">
      <c r="N181" s="4"/>
    </row>
    <row r="182" spans="14:14" x14ac:dyDescent="0.25">
      <c r="N182" s="4"/>
    </row>
    <row r="183" spans="14:14" x14ac:dyDescent="0.25">
      <c r="N183" s="4"/>
    </row>
    <row r="184" spans="14:14" x14ac:dyDescent="0.25">
      <c r="N184" s="4"/>
    </row>
    <row r="185" spans="14:14" x14ac:dyDescent="0.25">
      <c r="N185" s="4"/>
    </row>
    <row r="186" spans="14:14" x14ac:dyDescent="0.25">
      <c r="N186" s="4"/>
    </row>
    <row r="187" spans="14:14" x14ac:dyDescent="0.25">
      <c r="N187" s="4"/>
    </row>
    <row r="188" spans="14:14" x14ac:dyDescent="0.25">
      <c r="N188" s="4"/>
    </row>
    <row r="189" spans="14:14" x14ac:dyDescent="0.25">
      <c r="N189" s="4"/>
    </row>
    <row r="190" spans="14:14" x14ac:dyDescent="0.25">
      <c r="N190" s="4"/>
    </row>
    <row r="191" spans="14:14" x14ac:dyDescent="0.25">
      <c r="N191" s="4"/>
    </row>
    <row r="192" spans="14:14" x14ac:dyDescent="0.25">
      <c r="N192" s="4"/>
    </row>
    <row r="193" spans="14:14" x14ac:dyDescent="0.25">
      <c r="N193" s="4"/>
    </row>
    <row r="194" spans="14:14" x14ac:dyDescent="0.25">
      <c r="N194" s="4"/>
    </row>
    <row r="195" spans="14:14" x14ac:dyDescent="0.25">
      <c r="N195" s="4"/>
    </row>
    <row r="196" spans="14:14" x14ac:dyDescent="0.25">
      <c r="N196" s="4"/>
    </row>
  </sheetData>
  <autoFilter ref="A1:P160" xr:uid="{E1A091F9-0AE1-49FF-B28D-B330080307CA}"/>
  <mergeCells count="36">
    <mergeCell ref="N173"/>
    <mergeCell ref="N174"/>
    <mergeCell ref="N175"/>
    <mergeCell ref="N171"/>
    <mergeCell ref="N161"/>
    <mergeCell ref="N162"/>
    <mergeCell ref="N163"/>
    <mergeCell ref="N164"/>
    <mergeCell ref="N165"/>
    <mergeCell ref="N172"/>
    <mergeCell ref="N188"/>
    <mergeCell ref="N180"/>
    <mergeCell ref="N181"/>
    <mergeCell ref="N182"/>
    <mergeCell ref="N183"/>
    <mergeCell ref="N166"/>
    <mergeCell ref="N167"/>
    <mergeCell ref="N168"/>
    <mergeCell ref="N169"/>
    <mergeCell ref="N170"/>
    <mergeCell ref="N178"/>
    <mergeCell ref="N179"/>
    <mergeCell ref="N184"/>
    <mergeCell ref="N185"/>
    <mergeCell ref="N186"/>
    <mergeCell ref="N187"/>
    <mergeCell ref="N176"/>
    <mergeCell ref="N177"/>
    <mergeCell ref="N196"/>
    <mergeCell ref="N190"/>
    <mergeCell ref="N191"/>
    <mergeCell ref="N192"/>
    <mergeCell ref="N193"/>
    <mergeCell ref="N194"/>
    <mergeCell ref="N195"/>
    <mergeCell ref="N189"/>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PianoDidattico2526 con ore</vt:lpstr>
    </vt:vector>
  </TitlesOfParts>
  <Company>Alma Mater Studiorum Università di Bologna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Letizia Tavolo</dc:creator>
  <cp:lastModifiedBy>Letizia Tavolo</cp:lastModifiedBy>
  <dcterms:created xsi:type="dcterms:W3CDTF">2025-07-21T10:07:35Z</dcterms:created>
  <dcterms:modified xsi:type="dcterms:W3CDTF">2025-07-21T10:20:11Z</dcterms:modified>
</cp:coreProperties>
</file>